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585" windowWidth="12045" windowHeight="9495" tabRatio="774" activeTab="1"/>
  </bookViews>
  <sheets>
    <sheet name="quadro sinottico" sheetId="1" r:id="rId1"/>
    <sheet name="81 DAL02 NBCR+estens.distr." sheetId="2" r:id="rId2"/>
  </sheets>
  <definedNames/>
  <calcPr fullCalcOnLoad="1"/>
</workbook>
</file>

<file path=xl/sharedStrings.xml><?xml version="1.0" encoding="utf-8"?>
<sst xmlns="http://schemas.openxmlformats.org/spreadsheetml/2006/main" count="748" uniqueCount="112">
  <si>
    <t>CD</t>
  </si>
  <si>
    <t>TPSS</t>
  </si>
  <si>
    <t>ATP</t>
  </si>
  <si>
    <t>AEROP T</t>
  </si>
  <si>
    <t>6° MESE</t>
  </si>
  <si>
    <t>ODT</t>
  </si>
  <si>
    <t>1 A</t>
  </si>
  <si>
    <t>SFO 1</t>
  </si>
  <si>
    <t>SFO 2</t>
  </si>
  <si>
    <t>ATTR.</t>
  </si>
  <si>
    <t>AL</t>
  </si>
  <si>
    <t>SETT. DAL</t>
  </si>
  <si>
    <t>1 B</t>
  </si>
  <si>
    <t>2 A</t>
  </si>
  <si>
    <t>2 B</t>
  </si>
  <si>
    <t>3 A</t>
  </si>
  <si>
    <t>3 B</t>
  </si>
  <si>
    <t>4 A</t>
  </si>
  <si>
    <t>4 B</t>
  </si>
  <si>
    <t>5 A</t>
  </si>
  <si>
    <t>REC / ESAMI</t>
  </si>
  <si>
    <t>IMM.NE / PROPEDEUT.</t>
  </si>
  <si>
    <t>nuoto</t>
  </si>
  <si>
    <t>ginnica</t>
  </si>
  <si>
    <t xml:space="preserve"> </t>
  </si>
  <si>
    <t>settembre</t>
  </si>
  <si>
    <t>ottobre</t>
  </si>
  <si>
    <t>novembre</t>
  </si>
  <si>
    <t>dicembre</t>
  </si>
  <si>
    <t>gennaio</t>
  </si>
  <si>
    <t>febbraio</t>
  </si>
  <si>
    <t>marzo</t>
  </si>
  <si>
    <t>5 B</t>
  </si>
  <si>
    <t>SAF</t>
  </si>
  <si>
    <t>nbcr</t>
  </si>
  <si>
    <t>estensive</t>
  </si>
  <si>
    <t>Teoria Comandi</t>
  </si>
  <si>
    <t>SOMMA IP</t>
  </si>
  <si>
    <t>MODULI DI TEORIA</t>
  </si>
  <si>
    <t>Periodi 45'</t>
  </si>
  <si>
    <t xml:space="preserve">MODULI DI PRATICA PROFESSIONALE </t>
  </si>
  <si>
    <t>MODULI TEORICO-PRATICI INTENSIVI</t>
  </si>
  <si>
    <t xml:space="preserve">Organ.ne del CNVVF e Protez.Civ. e Ruolo del V.F.                </t>
  </si>
  <si>
    <t>Reazione fisica giornaliera  (30')</t>
  </si>
  <si>
    <t>SFO: Camera a fumo + verifica</t>
  </si>
  <si>
    <t xml:space="preserve">Rapporto di lavoro             </t>
  </si>
  <si>
    <t>Addestramento ginnico professionale finalizzato</t>
  </si>
  <si>
    <t>SFO: pozzi e cunicoli + verifica</t>
  </si>
  <si>
    <t>Verifica Ginnica</t>
  </si>
  <si>
    <t>SFO: Intervento simulato n.4 ("Cavalcavia")</t>
  </si>
  <si>
    <t>Addestramento natatorio</t>
  </si>
  <si>
    <t>SFO: G.P.L. 1- Bombole + verifica</t>
  </si>
  <si>
    <t>NBCR (comprese Energia nucl. ed Eserc.ne radiometrica)</t>
  </si>
  <si>
    <t>Verifica Nuoto</t>
  </si>
  <si>
    <t>SFO: Cesoie e Divaricatore + verifica</t>
  </si>
  <si>
    <t>SFO: G.P.L.2 - flangia</t>
  </si>
  <si>
    <t>Verifica Nodi</t>
  </si>
  <si>
    <t>SFO: Idrocarburi</t>
  </si>
  <si>
    <t>SFO: Interventi simulati   n° 1              ("fire house")</t>
  </si>
  <si>
    <t xml:space="preserve">Tubazioni e stendimenti                    </t>
  </si>
  <si>
    <t>SFO: Interventi simulati  n° 2        ("galleria stradale")</t>
  </si>
  <si>
    <t>SFO: Interventi simulati 3 ("metropolitana")</t>
  </si>
  <si>
    <t>T.P.S.S.</t>
  </si>
  <si>
    <t>Verifica T.P.S.S.</t>
  </si>
  <si>
    <t>Scala italiana</t>
  </si>
  <si>
    <t>A.T.P.</t>
  </si>
  <si>
    <t>Verifica Scala italiana</t>
  </si>
  <si>
    <t>Verifica A.T.P.</t>
  </si>
  <si>
    <t>Scala italiana controventata</t>
  </si>
  <si>
    <t xml:space="preserve">Tecniche S.A.F.        </t>
  </si>
  <si>
    <t>Scala italiana montata a terra</t>
  </si>
  <si>
    <t>Verifica S.A.F.</t>
  </si>
  <si>
    <t>Salvataggi</t>
  </si>
  <si>
    <r>
      <t xml:space="preserve">Attrezzature d'intervento con verifiche                                  </t>
    </r>
    <r>
      <rPr>
        <sz val="8"/>
        <color indexed="8"/>
        <rFont val="Arial"/>
        <family val="2"/>
      </rPr>
      <t xml:space="preserve"> (Motopompe, Motoseghe, Estintori, Cuscini di soll.to, Lancia term., Mototroncatrice + Trave di equilibrio + Tirfor)</t>
    </r>
  </si>
  <si>
    <t>Scala ganci</t>
  </si>
  <si>
    <t>Verifica Scala a ganci</t>
  </si>
  <si>
    <t xml:space="preserve">Costruzioni, dissesti statici e puntellamenti </t>
  </si>
  <si>
    <t>Scala aerea</t>
  </si>
  <si>
    <t xml:space="preserve">Verifica periodica Costruzioni, dissesti statici e punt.ti </t>
  </si>
  <si>
    <t>Verifica Scala aerea</t>
  </si>
  <si>
    <t>Outdoor training  + competenze comp.li</t>
  </si>
  <si>
    <t xml:space="preserve">Aeroportuale  teoria </t>
  </si>
  <si>
    <t>Verifica periodica teorica Aeroportuale</t>
  </si>
  <si>
    <t>totale</t>
  </si>
  <si>
    <t>Articolazione oraria</t>
  </si>
  <si>
    <t>Periodo 0: risveglio mattutino con istruttore ginnico  -  1° e 2° periodo: 8.30-10.00  -  3°e 4° periodo: 10.15-11.45  -  5°-6° periodo: 12.00-13.30   -  pranzo</t>
  </si>
  <si>
    <t xml:space="preserve">7°-8° periodo (dal lun. al giov.): 15.00-16.30   -  9° periodo (dal lun. al giov.): 16.45-17.30, studio libero guidato in aula o recuperi </t>
  </si>
  <si>
    <t>T2 / nodi / autoprot.</t>
  </si>
  <si>
    <t>aprile</t>
  </si>
  <si>
    <t>T1: Chimica e fisica del fuoco</t>
  </si>
  <si>
    <t xml:space="preserve">T1: Sostanze pericolose </t>
  </si>
  <si>
    <t>T1: DLgs81 + DPI</t>
  </si>
  <si>
    <t>T1: Verifica periodica Chim.e fis.del fuoco, Sost. Per., DPI</t>
  </si>
  <si>
    <t xml:space="preserve">T2: Idraulica                                    </t>
  </si>
  <si>
    <t>T2: Sostanze estinguenti, estintori e impianti fissi antinc.</t>
  </si>
  <si>
    <t>T2: Lavorare in sicurezza + POS + Pianif.ne intervento</t>
  </si>
  <si>
    <t>T2: Verifica in itinere di Idraulica, Sost. estinguenti, POS</t>
  </si>
  <si>
    <t>T 1</t>
  </si>
  <si>
    <t>T3: Elementi di Diritto Costituzionale</t>
  </si>
  <si>
    <t>T3: Prevenzione sanitaria integrata</t>
  </si>
  <si>
    <t xml:space="preserve">Comandi: Prevenzione incendi  (misure)       </t>
  </si>
  <si>
    <t>Comandi: Prev.incendi (procedure)</t>
  </si>
  <si>
    <t>esigenza Istruttori comprensiva di margine assenze e cmq orientativo da confermare in base al programma di dettaglio delle materie estensive</t>
  </si>
  <si>
    <t xml:space="preserve">Comandi: Polizia Giudiziaria        </t>
  </si>
  <si>
    <t>Comandi: Automezzi (APS)</t>
  </si>
  <si>
    <t>P3: Automezzi (altri)</t>
  </si>
  <si>
    <t>Comandi: Sala Operativa/ Esercitazione Radio</t>
  </si>
  <si>
    <t xml:space="preserve">T3: Elettrotecnica                        </t>
  </si>
  <si>
    <t>SFO 1-2</t>
  </si>
  <si>
    <t>P3: Esecuzione e applicazione di nodi (di cui 4 per. propedeutici SAF)</t>
  </si>
  <si>
    <t>P3: Autorespiratori (di cui 4 proped.SFO e 4 in estensive dopo SI)</t>
  </si>
  <si>
    <t xml:space="preserve"> IP SCA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</si>
</sst>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 mmmm\ yyyy;@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mmm\-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i/>
      <sz val="8"/>
      <color indexed="8"/>
      <name val="Arial"/>
      <family val="2"/>
    </font>
    <font>
      <b/>
      <sz val="8.5"/>
      <color indexed="8"/>
      <name val="Arial"/>
      <family val="2"/>
    </font>
    <font>
      <b/>
      <u val="single"/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8.5"/>
      <color theme="1"/>
      <name val="Arial"/>
      <family val="2"/>
    </font>
    <font>
      <b/>
      <sz val="14"/>
      <color rgb="FF000000"/>
      <name val="Calibri"/>
      <family val="2"/>
    </font>
    <font>
      <i/>
      <sz val="8"/>
      <color theme="1"/>
      <name val="Arial"/>
      <family val="2"/>
    </font>
    <font>
      <sz val="11"/>
      <color rgb="FF000000"/>
      <name val="Calibri"/>
      <family val="2"/>
    </font>
    <font>
      <b/>
      <sz val="8.5"/>
      <color theme="1"/>
      <name val="Arial"/>
      <family val="2"/>
    </font>
    <font>
      <b/>
      <u val="single"/>
      <sz val="20"/>
      <color theme="1"/>
      <name val="Calibri"/>
      <family val="2"/>
    </font>
    <font>
      <b/>
      <sz val="8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2" applyNumberFormat="0" applyFill="0" applyAlignment="0" applyProtection="0"/>
    <xf numFmtId="0" fontId="48" fillId="2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53" fillId="20" borderId="5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0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" fillId="33" borderId="10" xfId="48" applyFont="1" applyFill="1" applyBorder="1" applyAlignment="1">
      <alignment horizontal="center"/>
      <protection/>
    </xf>
    <xf numFmtId="0" fontId="3" fillId="34" borderId="10" xfId="48" applyFont="1" applyFill="1" applyBorder="1" applyAlignment="1">
      <alignment horizontal="center"/>
      <protection/>
    </xf>
    <xf numFmtId="0" fontId="3" fillId="8" borderId="10" xfId="48" applyFont="1" applyFill="1" applyBorder="1" applyAlignment="1">
      <alignment horizontal="center"/>
      <protection/>
    </xf>
    <xf numFmtId="0" fontId="3" fillId="17" borderId="10" xfId="48" applyFont="1" applyFill="1" applyBorder="1" applyAlignment="1">
      <alignment horizontal="center"/>
      <protection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/>
    </xf>
    <xf numFmtId="0" fontId="3" fillId="35" borderId="10" xfId="48" applyFont="1" applyFill="1" applyBorder="1" applyAlignment="1">
      <alignment horizontal="center"/>
      <protection/>
    </xf>
    <xf numFmtId="0" fontId="63" fillId="0" borderId="0" xfId="0" applyFont="1" applyBorder="1" applyAlignment="1">
      <alignment/>
    </xf>
    <xf numFmtId="0" fontId="3" fillId="36" borderId="10" xfId="48" applyFont="1" applyFill="1" applyBorder="1" applyAlignment="1">
      <alignment horizontal="center" wrapText="1"/>
      <protection/>
    </xf>
    <xf numFmtId="49" fontId="4" fillId="0" borderId="0" xfId="48" applyNumberFormat="1" applyFont="1" applyBorder="1" applyAlignment="1">
      <alignment/>
      <protection/>
    </xf>
    <xf numFmtId="14" fontId="64" fillId="0" borderId="0" xfId="0" applyNumberFormat="1" applyFont="1" applyBorder="1" applyAlignment="1">
      <alignment horizontal="center"/>
    </xf>
    <xf numFmtId="14" fontId="2" fillId="0" borderId="11" xfId="48" applyNumberFormat="1" applyFont="1" applyBorder="1" applyAlignment="1">
      <alignment horizontal="center"/>
      <protection/>
    </xf>
    <xf numFmtId="14" fontId="64" fillId="0" borderId="0" xfId="0" applyNumberFormat="1" applyFont="1" applyAlignment="1">
      <alignment horizontal="center"/>
    </xf>
    <xf numFmtId="0" fontId="4" fillId="0" borderId="0" xfId="48" applyFont="1" applyBorder="1" applyAlignment="1">
      <alignment/>
      <protection/>
    </xf>
    <xf numFmtId="14" fontId="5" fillId="0" borderId="0" xfId="48" applyNumberFormat="1" applyFont="1" applyBorder="1" applyAlignment="1">
      <alignment horizontal="right"/>
      <protection/>
    </xf>
    <xf numFmtId="14" fontId="65" fillId="0" borderId="0" xfId="0" applyNumberFormat="1" applyFont="1" applyAlignment="1">
      <alignment horizontal="right"/>
    </xf>
    <xf numFmtId="49" fontId="66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4" fontId="2" fillId="37" borderId="12" xfId="48" applyNumberFormat="1" applyFont="1" applyFill="1" applyBorder="1" applyAlignment="1">
      <alignment horizontal="center"/>
      <protection/>
    </xf>
    <xf numFmtId="0" fontId="3" fillId="38" borderId="10" xfId="48" applyFont="1" applyFill="1" applyBorder="1" applyAlignment="1">
      <alignment horizontal="center" wrapText="1"/>
      <protection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39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3" fillId="0" borderId="0" xfId="48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 wrapText="1"/>
      <protection/>
    </xf>
    <xf numFmtId="0" fontId="66" fillId="0" borderId="0" xfId="0" applyFont="1" applyFill="1" applyBorder="1" applyAlignment="1">
      <alignment wrapText="1"/>
    </xf>
    <xf numFmtId="0" fontId="4" fillId="0" borderId="15" xfId="48" applyFont="1" applyBorder="1" applyAlignment="1">
      <alignment/>
      <protection/>
    </xf>
    <xf numFmtId="0" fontId="4" fillId="0" borderId="16" xfId="48" applyFont="1" applyBorder="1" applyAlignment="1">
      <alignment/>
      <protection/>
    </xf>
    <xf numFmtId="14" fontId="2" fillId="0" borderId="10" xfId="48" applyNumberFormat="1" applyFont="1" applyBorder="1" applyAlignment="1">
      <alignment horizontal="center"/>
      <protection/>
    </xf>
    <xf numFmtId="14" fontId="2" fillId="37" borderId="10" xfId="48" applyNumberFormat="1" applyFont="1" applyFill="1" applyBorder="1" applyAlignment="1">
      <alignment horizontal="center"/>
      <protection/>
    </xf>
    <xf numFmtId="49" fontId="6" fillId="0" borderId="17" xfId="48" applyNumberFormat="1" applyFont="1" applyBorder="1" applyAlignment="1">
      <alignment/>
      <protection/>
    </xf>
    <xf numFmtId="49" fontId="68" fillId="0" borderId="0" xfId="0" applyNumberFormat="1" applyFont="1" applyAlignment="1">
      <alignment/>
    </xf>
    <xf numFmtId="0" fontId="63" fillId="0" borderId="10" xfId="0" applyFont="1" applyFill="1" applyBorder="1" applyAlignment="1">
      <alignment/>
    </xf>
    <xf numFmtId="0" fontId="70" fillId="0" borderId="0" xfId="0" applyFont="1" applyFill="1" applyAlignment="1">
      <alignment horizontal="center"/>
    </xf>
    <xf numFmtId="0" fontId="71" fillId="40" borderId="10" xfId="0" applyFont="1" applyFill="1" applyBorder="1" applyAlignment="1">
      <alignment horizontal="center" vertical="center" wrapText="1"/>
    </xf>
    <xf numFmtId="0" fontId="63" fillId="13" borderId="0" xfId="0" applyFont="1" applyFill="1" applyAlignment="1">
      <alignment/>
    </xf>
    <xf numFmtId="0" fontId="69" fillId="0" borderId="0" xfId="0" applyFont="1" applyFill="1" applyAlignment="1">
      <alignment/>
    </xf>
    <xf numFmtId="49" fontId="69" fillId="0" borderId="0" xfId="0" applyNumberFormat="1" applyFont="1" applyAlignment="1">
      <alignment wrapText="1"/>
    </xf>
    <xf numFmtId="0" fontId="69" fillId="0" borderId="0" xfId="0" applyNumberFormat="1" applyFont="1" applyAlignment="1">
      <alignment horizontal="center"/>
    </xf>
    <xf numFmtId="49" fontId="72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1" fontId="63" fillId="0" borderId="0" xfId="0" applyNumberFormat="1" applyFont="1" applyAlignment="1">
      <alignment/>
    </xf>
    <xf numFmtId="1" fontId="69" fillId="0" borderId="0" xfId="0" applyNumberFormat="1" applyFont="1" applyAlignment="1">
      <alignment horizontal="center"/>
    </xf>
    <xf numFmtId="1" fontId="2" fillId="17" borderId="10" xfId="48" applyNumberFormat="1" applyFont="1" applyFill="1" applyBorder="1" applyAlignment="1">
      <alignment horizontal="center"/>
      <protection/>
    </xf>
    <xf numFmtId="1" fontId="64" fillId="0" borderId="0" xfId="0" applyNumberFormat="1" applyFont="1" applyAlignment="1">
      <alignment horizontal="center"/>
    </xf>
    <xf numFmtId="1" fontId="2" fillId="38" borderId="10" xfId="48" applyNumberFormat="1" applyFont="1" applyFill="1" applyBorder="1" applyAlignment="1">
      <alignment horizontal="center" wrapText="1"/>
      <protection/>
    </xf>
    <xf numFmtId="1" fontId="2" fillId="35" borderId="10" xfId="48" applyNumberFormat="1" applyFont="1" applyFill="1" applyBorder="1" applyAlignment="1">
      <alignment horizontal="center"/>
      <protection/>
    </xf>
    <xf numFmtId="1" fontId="2" fillId="8" borderId="10" xfId="48" applyNumberFormat="1" applyFont="1" applyFill="1" applyBorder="1" applyAlignment="1">
      <alignment horizontal="center"/>
      <protection/>
    </xf>
    <xf numFmtId="1" fontId="64" fillId="39" borderId="10" xfId="0" applyNumberFormat="1" applyFont="1" applyFill="1" applyBorder="1" applyAlignment="1">
      <alignment horizontal="center"/>
    </xf>
    <xf numFmtId="1" fontId="2" fillId="33" borderId="10" xfId="48" applyNumberFormat="1" applyFont="1" applyFill="1" applyBorder="1" applyAlignment="1">
      <alignment horizontal="center"/>
      <protection/>
    </xf>
    <xf numFmtId="1" fontId="2" fillId="34" borderId="10" xfId="48" applyNumberFormat="1" applyFont="1" applyFill="1" applyBorder="1" applyAlignment="1">
      <alignment horizontal="center"/>
      <protection/>
    </xf>
    <xf numFmtId="1" fontId="2" fillId="41" borderId="10" xfId="48" applyNumberFormat="1" applyFont="1" applyFill="1" applyBorder="1" applyAlignment="1">
      <alignment horizontal="center" wrapText="1"/>
      <protection/>
    </xf>
    <xf numFmtId="1" fontId="73" fillId="0" borderId="0" xfId="0" applyNumberFormat="1" applyFont="1" applyAlignment="1">
      <alignment horizontal="center"/>
    </xf>
    <xf numFmtId="0" fontId="63" fillId="13" borderId="0" xfId="0" applyFont="1" applyFill="1" applyBorder="1" applyAlignment="1">
      <alignment/>
    </xf>
    <xf numFmtId="49" fontId="74" fillId="39" borderId="10" xfId="0" applyNumberFormat="1" applyFont="1" applyFill="1" applyBorder="1" applyAlignment="1">
      <alignment horizontal="right"/>
    </xf>
    <xf numFmtId="0" fontId="71" fillId="0" borderId="10" xfId="0" applyFont="1" applyFill="1" applyBorder="1" applyAlignment="1">
      <alignment horizontal="center" vertical="center" wrapText="1"/>
    </xf>
    <xf numFmtId="49" fontId="6" fillId="0" borderId="18" xfId="48" applyNumberFormat="1" applyFont="1" applyBorder="1" applyAlignment="1">
      <alignment/>
      <protection/>
    </xf>
    <xf numFmtId="14" fontId="2" fillId="19" borderId="11" xfId="48" applyNumberFormat="1" applyFont="1" applyFill="1" applyBorder="1" applyAlignment="1">
      <alignment horizontal="center"/>
      <protection/>
    </xf>
    <xf numFmtId="14" fontId="2" fillId="19" borderId="12" xfId="48" applyNumberFormat="1" applyFont="1" applyFill="1" applyBorder="1" applyAlignment="1">
      <alignment horizontal="center"/>
      <protection/>
    </xf>
    <xf numFmtId="0" fontId="63" fillId="42" borderId="10" xfId="0" applyFont="1" applyFill="1" applyBorder="1" applyAlignment="1">
      <alignment horizontal="center"/>
    </xf>
    <xf numFmtId="49" fontId="71" fillId="0" borderId="10" xfId="0" applyNumberFormat="1" applyFont="1" applyBorder="1" applyAlignment="1">
      <alignment horizontal="center" vertical="center" wrapText="1"/>
    </xf>
    <xf numFmtId="49" fontId="6" fillId="0" borderId="15" xfId="48" applyNumberFormat="1" applyFont="1" applyBorder="1" applyAlignment="1">
      <alignment/>
      <protection/>
    </xf>
    <xf numFmtId="0" fontId="3" fillId="33" borderId="19" xfId="48" applyFont="1" applyFill="1" applyBorder="1" applyAlignment="1">
      <alignment horizontal="center"/>
      <protection/>
    </xf>
    <xf numFmtId="0" fontId="71" fillId="0" borderId="10" xfId="0" applyFont="1" applyBorder="1" applyAlignment="1">
      <alignment horizontal="center" vertical="center" wrapText="1"/>
    </xf>
    <xf numFmtId="0" fontId="73" fillId="0" borderId="0" xfId="0" applyNumberFormat="1" applyFont="1" applyAlignment="1">
      <alignment horizontal="center"/>
    </xf>
    <xf numFmtId="0" fontId="75" fillId="43" borderId="20" xfId="0" applyFont="1" applyFill="1" applyBorder="1" applyAlignment="1">
      <alignment horizontal="center"/>
    </xf>
    <xf numFmtId="0" fontId="76" fillId="43" borderId="21" xfId="0" applyFont="1" applyFill="1" applyBorder="1" applyAlignment="1">
      <alignment horizontal="center" wrapText="1"/>
    </xf>
    <xf numFmtId="0" fontId="75" fillId="43" borderId="22" xfId="0" applyFont="1" applyFill="1" applyBorder="1" applyAlignment="1">
      <alignment horizontal="center" wrapText="1"/>
    </xf>
    <xf numFmtId="0" fontId="76" fillId="43" borderId="22" xfId="0" applyFont="1" applyFill="1" applyBorder="1" applyAlignment="1">
      <alignment horizontal="center" wrapText="1"/>
    </xf>
    <xf numFmtId="0" fontId="75" fillId="43" borderId="21" xfId="0" applyFont="1" applyFill="1" applyBorder="1" applyAlignment="1">
      <alignment horizontal="center" wrapText="1"/>
    </xf>
    <xf numFmtId="0" fontId="77" fillId="0" borderId="23" xfId="0" applyFont="1" applyBorder="1" applyAlignment="1">
      <alignment wrapText="1"/>
    </xf>
    <xf numFmtId="0" fontId="77" fillId="0" borderId="22" xfId="0" applyFont="1" applyBorder="1" applyAlignment="1">
      <alignment horizontal="center"/>
    </xf>
    <xf numFmtId="0" fontId="77" fillId="0" borderId="24" xfId="0" applyFont="1" applyBorder="1" applyAlignment="1">
      <alignment/>
    </xf>
    <xf numFmtId="0" fontId="77" fillId="0" borderId="0" xfId="0" applyFont="1" applyAlignment="1">
      <alignment horizontal="center"/>
    </xf>
    <xf numFmtId="0" fontId="77" fillId="39" borderId="25" xfId="0" applyFont="1" applyFill="1" applyBorder="1" applyAlignment="1">
      <alignment/>
    </xf>
    <xf numFmtId="0" fontId="77" fillId="39" borderId="20" xfId="0" applyFont="1" applyFill="1" applyBorder="1" applyAlignment="1">
      <alignment horizontal="center"/>
    </xf>
    <xf numFmtId="0" fontId="77" fillId="39" borderId="26" xfId="0" applyFont="1" applyFill="1" applyBorder="1" applyAlignment="1">
      <alignment horizontal="center"/>
    </xf>
    <xf numFmtId="0" fontId="77" fillId="44" borderId="26" xfId="0" applyFont="1" applyFill="1" applyBorder="1" applyAlignment="1">
      <alignment horizontal="center"/>
    </xf>
    <xf numFmtId="0" fontId="77" fillId="0" borderId="27" xfId="0" applyFont="1" applyBorder="1" applyAlignment="1">
      <alignment/>
    </xf>
    <xf numFmtId="0" fontId="77" fillId="0" borderId="26" xfId="0" applyFont="1" applyBorder="1" applyAlignment="1">
      <alignment horizontal="center"/>
    </xf>
    <xf numFmtId="0" fontId="77" fillId="0" borderId="28" xfId="0" applyFont="1" applyBorder="1" applyAlignment="1">
      <alignment wrapText="1"/>
    </xf>
    <xf numFmtId="0" fontId="77" fillId="0" borderId="14" xfId="0" applyFont="1" applyBorder="1" applyAlignment="1">
      <alignment horizontal="center"/>
    </xf>
    <xf numFmtId="0" fontId="0" fillId="0" borderId="0" xfId="0" applyAlignment="1">
      <alignment wrapText="1"/>
    </xf>
    <xf numFmtId="0" fontId="78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0" fontId="77" fillId="45" borderId="22" xfId="0" applyFont="1" applyFill="1" applyBorder="1" applyAlignment="1">
      <alignment wrapText="1"/>
    </xf>
    <xf numFmtId="0" fontId="77" fillId="0" borderId="28" xfId="0" applyFont="1" applyFill="1" applyBorder="1" applyAlignment="1">
      <alignment horizontal="justify" wrapText="1"/>
    </xf>
    <xf numFmtId="0" fontId="77" fillId="0" borderId="14" xfId="0" applyFont="1" applyFill="1" applyBorder="1" applyAlignment="1">
      <alignment horizontal="center" wrapText="1"/>
    </xf>
    <xf numFmtId="0" fontId="77" fillId="39" borderId="29" xfId="0" applyFont="1" applyFill="1" applyBorder="1" applyAlignment="1">
      <alignment wrapText="1"/>
    </xf>
    <xf numFmtId="0" fontId="77" fillId="39" borderId="30" xfId="0" applyFont="1" applyFill="1" applyBorder="1" applyAlignment="1">
      <alignment horizontal="center"/>
    </xf>
    <xf numFmtId="0" fontId="77" fillId="39" borderId="31" xfId="0" applyFont="1" applyFill="1" applyBorder="1" applyAlignment="1">
      <alignment wrapText="1"/>
    </xf>
    <xf numFmtId="0" fontId="77" fillId="39" borderId="32" xfId="0" applyFont="1" applyFill="1" applyBorder="1" applyAlignment="1">
      <alignment horizontal="center"/>
    </xf>
    <xf numFmtId="0" fontId="77" fillId="39" borderId="33" xfId="0" applyFont="1" applyFill="1" applyBorder="1" applyAlignment="1">
      <alignment wrapText="1"/>
    </xf>
    <xf numFmtId="0" fontId="77" fillId="39" borderId="34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45" borderId="35" xfId="0" applyFont="1" applyFill="1" applyBorder="1" applyAlignment="1">
      <alignment horizontal="center"/>
    </xf>
    <xf numFmtId="0" fontId="77" fillId="39" borderId="36" xfId="0" applyFont="1" applyFill="1" applyBorder="1" applyAlignment="1">
      <alignment wrapText="1"/>
    </xf>
    <xf numFmtId="0" fontId="77" fillId="39" borderId="37" xfId="0" applyFont="1" applyFill="1" applyBorder="1" applyAlignment="1">
      <alignment horizontal="center" wrapText="1"/>
    </xf>
    <xf numFmtId="0" fontId="77" fillId="39" borderId="29" xfId="0" applyFont="1" applyFill="1" applyBorder="1" applyAlignment="1">
      <alignment/>
    </xf>
    <xf numFmtId="0" fontId="77" fillId="39" borderId="33" xfId="0" applyFont="1" applyFill="1" applyBorder="1" applyAlignment="1">
      <alignment/>
    </xf>
    <xf numFmtId="0" fontId="77" fillId="39" borderId="37" xfId="0" applyFont="1" applyFill="1" applyBorder="1" applyAlignment="1">
      <alignment horizontal="center"/>
    </xf>
    <xf numFmtId="0" fontId="77" fillId="39" borderId="24" xfId="0" applyFont="1" applyFill="1" applyBorder="1" applyAlignment="1">
      <alignment horizontal="center" wrapText="1"/>
    </xf>
    <xf numFmtId="0" fontId="80" fillId="39" borderId="24" xfId="0" applyFont="1" applyFill="1" applyBorder="1" applyAlignment="1">
      <alignment/>
    </xf>
    <xf numFmtId="0" fontId="77" fillId="46" borderId="24" xfId="0" applyFont="1" applyFill="1" applyBorder="1" applyAlignment="1">
      <alignment horizontal="justify" wrapText="1"/>
    </xf>
    <xf numFmtId="0" fontId="77" fillId="46" borderId="24" xfId="0" applyFont="1" applyFill="1" applyBorder="1" applyAlignment="1">
      <alignment horizontal="center" wrapText="1"/>
    </xf>
    <xf numFmtId="14" fontId="2" fillId="13" borderId="10" xfId="48" applyNumberFormat="1" applyFont="1" applyFill="1" applyBorder="1" applyAlignment="1">
      <alignment horizontal="center"/>
      <protection/>
    </xf>
    <xf numFmtId="14" fontId="2" fillId="0" borderId="38" xfId="48" applyNumberFormat="1" applyFont="1" applyBorder="1" applyAlignment="1">
      <alignment horizontal="center"/>
      <protection/>
    </xf>
    <xf numFmtId="0" fontId="77" fillId="0" borderId="39" xfId="0" applyFont="1" applyFill="1" applyBorder="1" applyAlignment="1">
      <alignment wrapText="1"/>
    </xf>
    <xf numFmtId="0" fontId="81" fillId="0" borderId="28" xfId="0" applyFont="1" applyFill="1" applyBorder="1" applyAlignment="1">
      <alignment horizontal="center"/>
    </xf>
    <xf numFmtId="0" fontId="77" fillId="39" borderId="0" xfId="0" applyFont="1" applyFill="1" applyBorder="1" applyAlignment="1">
      <alignment/>
    </xf>
    <xf numFmtId="0" fontId="77" fillId="0" borderId="29" xfId="0" applyFont="1" applyBorder="1" applyAlignment="1">
      <alignment/>
    </xf>
    <xf numFmtId="0" fontId="77" fillId="45" borderId="31" xfId="0" applyFont="1" applyFill="1" applyBorder="1" applyAlignment="1">
      <alignment wrapText="1"/>
    </xf>
    <xf numFmtId="0" fontId="77" fillId="45" borderId="32" xfId="0" applyFont="1" applyFill="1" applyBorder="1" applyAlignment="1">
      <alignment horizontal="center"/>
    </xf>
    <xf numFmtId="0" fontId="77" fillId="45" borderId="33" xfId="0" applyFont="1" applyFill="1" applyBorder="1" applyAlignment="1">
      <alignment wrapText="1"/>
    </xf>
    <xf numFmtId="0" fontId="77" fillId="45" borderId="34" xfId="0" applyFont="1" applyFill="1" applyBorder="1" applyAlignment="1">
      <alignment horizontal="center"/>
    </xf>
    <xf numFmtId="49" fontId="82" fillId="0" borderId="0" xfId="0" applyNumberFormat="1" applyFont="1" applyAlignment="1">
      <alignment vertical="top"/>
    </xf>
    <xf numFmtId="0" fontId="77" fillId="45" borderId="40" xfId="0" applyFont="1" applyFill="1" applyBorder="1" applyAlignment="1">
      <alignment wrapText="1"/>
    </xf>
    <xf numFmtId="0" fontId="77" fillId="45" borderId="41" xfId="0" applyFont="1" applyFill="1" applyBorder="1" applyAlignment="1">
      <alignment horizontal="center"/>
    </xf>
    <xf numFmtId="0" fontId="77" fillId="39" borderId="42" xfId="0" applyFont="1" applyFill="1" applyBorder="1" applyAlignment="1">
      <alignment horizontal="center"/>
    </xf>
    <xf numFmtId="0" fontId="77" fillId="39" borderId="43" xfId="0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7" fillId="0" borderId="43" xfId="0" applyFont="1" applyBorder="1" applyAlignment="1">
      <alignment horizontal="center"/>
    </xf>
    <xf numFmtId="0" fontId="77" fillId="44" borderId="0" xfId="0" applyFont="1" applyFill="1" applyBorder="1" applyAlignment="1">
      <alignment/>
    </xf>
    <xf numFmtId="0" fontId="77" fillId="39" borderId="17" xfId="0" applyFont="1" applyFill="1" applyBorder="1" applyAlignment="1">
      <alignment horizontal="center"/>
    </xf>
    <xf numFmtId="0" fontId="77" fillId="39" borderId="40" xfId="0" applyFont="1" applyFill="1" applyBorder="1" applyAlignment="1">
      <alignment/>
    </xf>
    <xf numFmtId="0" fontId="77" fillId="39" borderId="41" xfId="0" applyFont="1" applyFill="1" applyBorder="1" applyAlignment="1">
      <alignment horizontal="center"/>
    </xf>
    <xf numFmtId="0" fontId="77" fillId="39" borderId="44" xfId="0" applyFont="1" applyFill="1" applyBorder="1" applyAlignment="1">
      <alignment/>
    </xf>
    <xf numFmtId="0" fontId="77" fillId="39" borderId="16" xfId="0" applyFont="1" applyFill="1" applyBorder="1" applyAlignment="1">
      <alignment/>
    </xf>
    <xf numFmtId="0" fontId="77" fillId="39" borderId="45" xfId="0" applyFont="1" applyFill="1" applyBorder="1" applyAlignment="1">
      <alignment/>
    </xf>
    <xf numFmtId="0" fontId="77" fillId="39" borderId="44" xfId="0" applyFont="1" applyFill="1" applyBorder="1" applyAlignment="1">
      <alignment wrapText="1"/>
    </xf>
    <xf numFmtId="0" fontId="77" fillId="39" borderId="45" xfId="0" applyFont="1" applyFill="1" applyBorder="1" applyAlignment="1">
      <alignment wrapText="1"/>
    </xf>
    <xf numFmtId="0" fontId="77" fillId="45" borderId="21" xfId="0" applyFont="1" applyFill="1" applyBorder="1" applyAlignment="1">
      <alignment wrapText="1"/>
    </xf>
    <xf numFmtId="0" fontId="77" fillId="45" borderId="13" xfId="0" applyFont="1" applyFill="1" applyBorder="1" applyAlignment="1">
      <alignment horizontal="center"/>
    </xf>
    <xf numFmtId="0" fontId="77" fillId="39" borderId="46" xfId="0" applyFont="1" applyFill="1" applyBorder="1" applyAlignment="1">
      <alignment/>
    </xf>
    <xf numFmtId="0" fontId="77" fillId="39" borderId="47" xfId="0" applyFont="1" applyFill="1" applyBorder="1" applyAlignment="1">
      <alignment horizontal="center"/>
    </xf>
    <xf numFmtId="0" fontId="63" fillId="7" borderId="10" xfId="0" applyFont="1" applyFill="1" applyBorder="1" applyAlignment="1">
      <alignment/>
    </xf>
    <xf numFmtId="0" fontId="77" fillId="0" borderId="29" xfId="0" applyFont="1" applyFill="1" applyBorder="1" applyAlignment="1">
      <alignment wrapText="1"/>
    </xf>
    <xf numFmtId="0" fontId="77" fillId="0" borderId="30" xfId="0" applyFont="1" applyFill="1" applyBorder="1" applyAlignment="1">
      <alignment horizontal="center"/>
    </xf>
    <xf numFmtId="0" fontId="77" fillId="0" borderId="34" xfId="0" applyFont="1" applyFill="1" applyBorder="1" applyAlignment="1">
      <alignment horizontal="center"/>
    </xf>
    <xf numFmtId="0" fontId="77" fillId="0" borderId="33" xfId="0" applyFont="1" applyFill="1" applyBorder="1" applyAlignment="1">
      <alignment wrapText="1"/>
    </xf>
    <xf numFmtId="0" fontId="77" fillId="0" borderId="31" xfId="0" applyFont="1" applyFill="1" applyBorder="1" applyAlignment="1">
      <alignment/>
    </xf>
    <xf numFmtId="0" fontId="77" fillId="0" borderId="32" xfId="0" applyFont="1" applyFill="1" applyBorder="1" applyAlignment="1">
      <alignment horizontal="center"/>
    </xf>
    <xf numFmtId="14" fontId="60" fillId="0" borderId="10" xfId="0" applyNumberFormat="1" applyFont="1" applyFill="1" applyBorder="1" applyAlignment="1">
      <alignment horizontal="center" vertical="center" wrapText="1"/>
    </xf>
    <xf numFmtId="0" fontId="83" fillId="0" borderId="0" xfId="0" applyFont="1" applyAlignment="1">
      <alignment/>
    </xf>
    <xf numFmtId="0" fontId="3" fillId="38" borderId="19" xfId="48" applyFont="1" applyFill="1" applyBorder="1" applyAlignment="1">
      <alignment horizontal="center" wrapText="1"/>
      <protection/>
    </xf>
    <xf numFmtId="0" fontId="3" fillId="38" borderId="38" xfId="48" applyFont="1" applyFill="1" applyBorder="1" applyAlignment="1">
      <alignment horizontal="center" wrapText="1"/>
      <protection/>
    </xf>
    <xf numFmtId="0" fontId="63" fillId="42" borderId="48" xfId="0" applyFont="1" applyFill="1" applyBorder="1" applyAlignment="1">
      <alignment horizontal="center"/>
    </xf>
    <xf numFmtId="1" fontId="66" fillId="0" borderId="0" xfId="0" applyNumberFormat="1" applyFont="1" applyFill="1" applyAlignment="1">
      <alignment horizontal="center"/>
    </xf>
    <xf numFmtId="1" fontId="66" fillId="0" borderId="0" xfId="0" applyNumberFormat="1" applyFont="1" applyFill="1" applyAlignment="1">
      <alignment/>
    </xf>
    <xf numFmtId="1" fontId="63" fillId="0" borderId="0" xfId="0" applyNumberFormat="1" applyFont="1" applyFill="1" applyAlignment="1">
      <alignment/>
    </xf>
    <xf numFmtId="0" fontId="63" fillId="0" borderId="38" xfId="0" applyFont="1" applyFill="1" applyBorder="1" applyAlignment="1">
      <alignment/>
    </xf>
    <xf numFmtId="0" fontId="3" fillId="34" borderId="17" xfId="48" applyFont="1" applyFill="1" applyBorder="1" applyAlignment="1">
      <alignment horizontal="center"/>
      <protection/>
    </xf>
    <xf numFmtId="0" fontId="3" fillId="17" borderId="49" xfId="48" applyFont="1" applyFill="1" applyBorder="1" applyAlignment="1">
      <alignment horizontal="center"/>
      <protection/>
    </xf>
    <xf numFmtId="0" fontId="3" fillId="34" borderId="38" xfId="48" applyFont="1" applyFill="1" applyBorder="1" applyAlignment="1">
      <alignment horizontal="center"/>
      <protection/>
    </xf>
    <xf numFmtId="0" fontId="3" fillId="38" borderId="17" xfId="48" applyFont="1" applyFill="1" applyBorder="1" applyAlignment="1">
      <alignment horizontal="center" wrapText="1"/>
      <protection/>
    </xf>
    <xf numFmtId="0" fontId="63" fillId="42" borderId="38" xfId="0" applyFont="1" applyFill="1" applyBorder="1" applyAlignment="1">
      <alignment horizontal="center"/>
    </xf>
    <xf numFmtId="0" fontId="63" fillId="0" borderId="46" xfId="0" applyFont="1" applyFill="1" applyBorder="1" applyAlignment="1">
      <alignment/>
    </xf>
    <xf numFmtId="0" fontId="63" fillId="0" borderId="47" xfId="0" applyFont="1" applyFill="1" applyBorder="1" applyAlignment="1">
      <alignment/>
    </xf>
    <xf numFmtId="0" fontId="3" fillId="33" borderId="38" xfId="48" applyFont="1" applyFill="1" applyBorder="1" applyAlignment="1">
      <alignment horizontal="center"/>
      <protection/>
    </xf>
    <xf numFmtId="49" fontId="71" fillId="0" borderId="17" xfId="0" applyNumberFormat="1" applyFont="1" applyBorder="1" applyAlignment="1">
      <alignment horizontal="center" vertical="center" wrapText="1"/>
    </xf>
    <xf numFmtId="0" fontId="63" fillId="7" borderId="50" xfId="0" applyFont="1" applyFill="1" applyBorder="1" applyAlignment="1">
      <alignment/>
    </xf>
    <xf numFmtId="0" fontId="3" fillId="34" borderId="19" xfId="48" applyFont="1" applyFill="1" applyBorder="1" applyAlignment="1">
      <alignment horizontal="center"/>
      <protection/>
    </xf>
    <xf numFmtId="0" fontId="3" fillId="8" borderId="19" xfId="48" applyFont="1" applyFill="1" applyBorder="1" applyAlignment="1">
      <alignment horizontal="center"/>
      <protection/>
    </xf>
    <xf numFmtId="0" fontId="63" fillId="42" borderId="50" xfId="0" applyFont="1" applyFill="1" applyBorder="1" applyAlignment="1">
      <alignment horizontal="center"/>
    </xf>
    <xf numFmtId="0" fontId="3" fillId="8" borderId="51" xfId="48" applyFont="1" applyFill="1" applyBorder="1" applyAlignment="1">
      <alignment horizontal="center"/>
      <protection/>
    </xf>
    <xf numFmtId="0" fontId="3" fillId="38" borderId="50" xfId="48" applyFont="1" applyFill="1" applyBorder="1" applyAlignment="1">
      <alignment horizontal="center" wrapText="1"/>
      <protection/>
    </xf>
    <xf numFmtId="0" fontId="3" fillId="36" borderId="48" xfId="48" applyFont="1" applyFill="1" applyBorder="1" applyAlignment="1">
      <alignment horizontal="center" wrapText="1"/>
      <protection/>
    </xf>
    <xf numFmtId="14" fontId="5" fillId="0" borderId="11" xfId="48" applyNumberFormat="1" applyFont="1" applyBorder="1" applyAlignment="1">
      <alignment horizontal="center"/>
      <protection/>
    </xf>
    <xf numFmtId="0" fontId="3" fillId="17" borderId="34" xfId="48" applyFont="1" applyFill="1" applyBorder="1" applyAlignment="1">
      <alignment horizontal="center"/>
      <protection/>
    </xf>
    <xf numFmtId="14" fontId="4" fillId="0" borderId="11" xfId="48" applyNumberFormat="1" applyFont="1" applyBorder="1" applyAlignment="1">
      <alignment horizontal="center"/>
      <protection/>
    </xf>
    <xf numFmtId="0" fontId="71" fillId="0" borderId="0" xfId="0" applyFont="1" applyFill="1" applyBorder="1" applyAlignment="1">
      <alignment horizontal="center" vertical="center" wrapText="1"/>
    </xf>
    <xf numFmtId="0" fontId="70" fillId="7" borderId="0" xfId="0" applyFont="1" applyFill="1" applyAlignment="1">
      <alignment horizontal="center"/>
    </xf>
    <xf numFmtId="0" fontId="70" fillId="13" borderId="0" xfId="0" applyFont="1" applyFill="1" applyAlignment="1">
      <alignment horizontal="center"/>
    </xf>
    <xf numFmtId="14" fontId="64" fillId="0" borderId="14" xfId="0" applyNumberFormat="1" applyFont="1" applyBorder="1" applyAlignment="1">
      <alignment horizontal="center"/>
    </xf>
    <xf numFmtId="0" fontId="77" fillId="39" borderId="24" xfId="0" applyFont="1" applyFill="1" applyBorder="1" applyAlignment="1">
      <alignment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8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D9" sqref="D9"/>
    </sheetView>
  </sheetViews>
  <sheetFormatPr defaultColWidth="9.140625" defaultRowHeight="30.75" customHeight="1"/>
  <cols>
    <col min="1" max="1" width="46.421875" style="0" customWidth="1"/>
    <col min="2" max="2" width="18.57421875" style="0" customWidth="1"/>
    <col min="3" max="3" width="46.421875" style="0" customWidth="1"/>
    <col min="4" max="4" width="20.57421875" style="0" customWidth="1"/>
    <col min="5" max="5" width="46.421875" style="0" customWidth="1"/>
    <col min="6" max="6" width="22.57421875" style="0" customWidth="1"/>
    <col min="7" max="7" width="18.140625" style="0" customWidth="1"/>
  </cols>
  <sheetData>
    <row r="1" spans="1:6" ht="30.75" customHeight="1" thickBot="1">
      <c r="A1" s="69" t="s">
        <v>38</v>
      </c>
      <c r="B1" s="70" t="s">
        <v>39</v>
      </c>
      <c r="C1" s="71" t="s">
        <v>40</v>
      </c>
      <c r="D1" s="72" t="s">
        <v>39</v>
      </c>
      <c r="E1" s="73" t="s">
        <v>41</v>
      </c>
      <c r="F1" s="70" t="s">
        <v>39</v>
      </c>
    </row>
    <row r="2" spans="1:6" ht="30.75" customHeight="1" thickBot="1">
      <c r="A2" s="74" t="s">
        <v>42</v>
      </c>
      <c r="B2" s="75">
        <v>4</v>
      </c>
      <c r="C2" s="76" t="s">
        <v>43</v>
      </c>
      <c r="D2" s="77"/>
      <c r="E2" s="78" t="s">
        <v>44</v>
      </c>
      <c r="F2" s="79">
        <v>76</v>
      </c>
    </row>
    <row r="3" spans="1:6" ht="30.75" customHeight="1" thickBot="1">
      <c r="A3" s="115" t="s">
        <v>45</v>
      </c>
      <c r="B3" s="126">
        <v>4</v>
      </c>
      <c r="C3" s="93" t="s">
        <v>46</v>
      </c>
      <c r="D3" s="94">
        <v>28</v>
      </c>
      <c r="E3" s="114" t="s">
        <v>47</v>
      </c>
      <c r="F3" s="80"/>
    </row>
    <row r="4" spans="1:6" ht="30.75" customHeight="1" thickBot="1">
      <c r="A4" s="93" t="s">
        <v>89</v>
      </c>
      <c r="B4" s="124">
        <v>12</v>
      </c>
      <c r="C4" s="101" t="s">
        <v>48</v>
      </c>
      <c r="D4" s="105">
        <v>4</v>
      </c>
      <c r="E4" s="127" t="s">
        <v>49</v>
      </c>
      <c r="F4" s="81"/>
    </row>
    <row r="5" spans="1:6" ht="30.75" customHeight="1">
      <c r="A5" s="95" t="s">
        <v>90</v>
      </c>
      <c r="B5" s="128">
        <v>10</v>
      </c>
      <c r="C5" s="93" t="s">
        <v>50</v>
      </c>
      <c r="D5" s="94">
        <v>24</v>
      </c>
      <c r="E5" s="114" t="s">
        <v>51</v>
      </c>
      <c r="F5" s="80"/>
    </row>
    <row r="6" spans="1:6" ht="30.75" customHeight="1" thickBot="1">
      <c r="A6" s="95" t="s">
        <v>91</v>
      </c>
      <c r="B6" s="128">
        <v>8</v>
      </c>
      <c r="C6" s="97" t="s">
        <v>53</v>
      </c>
      <c r="D6" s="98">
        <v>2</v>
      </c>
      <c r="E6" s="114" t="s">
        <v>54</v>
      </c>
      <c r="F6" s="80"/>
    </row>
    <row r="7" spans="1:6" ht="30.75" customHeight="1" thickBot="1">
      <c r="A7" s="97" t="s">
        <v>92</v>
      </c>
      <c r="B7" s="123">
        <v>3</v>
      </c>
      <c r="C7" s="129" t="s">
        <v>109</v>
      </c>
      <c r="D7" s="130">
        <v>8</v>
      </c>
      <c r="E7" s="125" t="s">
        <v>55</v>
      </c>
      <c r="F7" s="83"/>
    </row>
    <row r="8" spans="1:6" ht="30.75" customHeight="1" thickBot="1">
      <c r="A8" s="93" t="s">
        <v>93</v>
      </c>
      <c r="B8" s="124">
        <v>8</v>
      </c>
      <c r="C8" s="97" t="s">
        <v>56</v>
      </c>
      <c r="D8" s="98">
        <v>4</v>
      </c>
      <c r="E8" s="125" t="s">
        <v>57</v>
      </c>
      <c r="F8" s="83"/>
    </row>
    <row r="9" spans="1:6" ht="30.75" customHeight="1" thickBot="1">
      <c r="A9" s="95" t="s">
        <v>94</v>
      </c>
      <c r="B9" s="96">
        <v>6</v>
      </c>
      <c r="C9" s="91" t="s">
        <v>110</v>
      </c>
      <c r="D9" s="92">
        <v>16</v>
      </c>
      <c r="E9" s="82" t="s">
        <v>58</v>
      </c>
      <c r="F9" s="83"/>
    </row>
    <row r="10" spans="1:6" ht="30.75" customHeight="1" thickBot="1">
      <c r="A10" s="95" t="s">
        <v>95</v>
      </c>
      <c r="B10" s="96">
        <v>8</v>
      </c>
      <c r="C10" s="84" t="s">
        <v>59</v>
      </c>
      <c r="D10" s="85">
        <v>6</v>
      </c>
      <c r="E10" s="82" t="s">
        <v>60</v>
      </c>
      <c r="F10" s="83"/>
    </row>
    <row r="11" spans="1:6" ht="30.75" customHeight="1" thickBot="1">
      <c r="A11" s="101" t="s">
        <v>96</v>
      </c>
      <c r="B11" s="105">
        <v>3</v>
      </c>
      <c r="C11" s="90" t="s">
        <v>104</v>
      </c>
      <c r="D11" s="100">
        <v>4</v>
      </c>
      <c r="E11" s="82" t="s">
        <v>61</v>
      </c>
      <c r="F11" s="83"/>
    </row>
    <row r="12" spans="1:6" ht="30.75" customHeight="1" thickBot="1">
      <c r="A12" s="141" t="s">
        <v>98</v>
      </c>
      <c r="B12" s="142">
        <v>6</v>
      </c>
      <c r="C12" s="76" t="s">
        <v>105</v>
      </c>
      <c r="D12" s="99">
        <v>6</v>
      </c>
      <c r="E12" s="93" t="s">
        <v>62</v>
      </c>
      <c r="F12" s="94">
        <v>32</v>
      </c>
    </row>
    <row r="13" spans="1:6" ht="30.75" customHeight="1" thickBot="1">
      <c r="A13" s="145" t="s">
        <v>99</v>
      </c>
      <c r="B13" s="146">
        <v>10</v>
      </c>
      <c r="C13" s="136" t="s">
        <v>106</v>
      </c>
      <c r="D13" s="137">
        <v>4</v>
      </c>
      <c r="E13" s="101" t="s">
        <v>63</v>
      </c>
      <c r="F13" s="102">
        <v>6</v>
      </c>
    </row>
    <row r="14" spans="1:6" ht="30.75" customHeight="1" thickBot="1">
      <c r="A14" s="144" t="s">
        <v>107</v>
      </c>
      <c r="B14" s="143">
        <v>6</v>
      </c>
      <c r="C14" s="131" t="s">
        <v>64</v>
      </c>
      <c r="D14" s="94">
        <v>54</v>
      </c>
      <c r="E14" s="131" t="s">
        <v>65</v>
      </c>
      <c r="F14" s="94">
        <v>30</v>
      </c>
    </row>
    <row r="15" spans="1:6" ht="30.75" customHeight="1" thickBot="1">
      <c r="A15" s="121" t="s">
        <v>100</v>
      </c>
      <c r="B15" s="122">
        <v>4</v>
      </c>
      <c r="C15" s="97" t="s">
        <v>66</v>
      </c>
      <c r="D15" s="98">
        <v>4</v>
      </c>
      <c r="E15" s="132" t="s">
        <v>67</v>
      </c>
      <c r="F15" s="105">
        <v>8</v>
      </c>
    </row>
    <row r="16" spans="1:6" ht="30.75" customHeight="1" thickBot="1">
      <c r="A16" s="116" t="s">
        <v>101</v>
      </c>
      <c r="B16" s="117">
        <v>4</v>
      </c>
      <c r="C16" s="138" t="s">
        <v>68</v>
      </c>
      <c r="D16" s="139">
        <v>12</v>
      </c>
      <c r="E16" s="131" t="s">
        <v>69</v>
      </c>
      <c r="F16" s="94">
        <v>30</v>
      </c>
    </row>
    <row r="17" spans="1:6" ht="30.75" customHeight="1" thickBot="1">
      <c r="A17" s="118" t="s">
        <v>103</v>
      </c>
      <c r="B17" s="119">
        <v>8</v>
      </c>
      <c r="C17" s="138" t="s">
        <v>70</v>
      </c>
      <c r="D17" s="139">
        <v>6</v>
      </c>
      <c r="E17" s="133" t="s">
        <v>71</v>
      </c>
      <c r="F17" s="98">
        <v>8</v>
      </c>
    </row>
    <row r="18" spans="3:6" ht="30.75" customHeight="1" thickBot="1">
      <c r="C18" s="138" t="s">
        <v>72</v>
      </c>
      <c r="D18" s="139">
        <v>6</v>
      </c>
      <c r="E18" s="179" t="s">
        <v>73</v>
      </c>
      <c r="F18" s="106">
        <v>76</v>
      </c>
    </row>
    <row r="19" spans="3:6" ht="30.75" customHeight="1" thickBot="1">
      <c r="C19" s="103" t="s">
        <v>74</v>
      </c>
      <c r="D19" s="94">
        <v>34</v>
      </c>
      <c r="E19" s="179"/>
      <c r="F19" s="107"/>
    </row>
    <row r="20" spans="3:6" ht="30.75" customHeight="1" thickBot="1">
      <c r="C20" s="97" t="s">
        <v>75</v>
      </c>
      <c r="D20" s="98">
        <v>4</v>
      </c>
      <c r="E20" s="134" t="s">
        <v>76</v>
      </c>
      <c r="F20" s="94">
        <v>32</v>
      </c>
    </row>
    <row r="21" spans="3:6" ht="30.75" customHeight="1" thickBot="1">
      <c r="C21" s="103" t="s">
        <v>77</v>
      </c>
      <c r="D21" s="94">
        <v>16</v>
      </c>
      <c r="E21" s="135" t="s">
        <v>78</v>
      </c>
      <c r="F21" s="98">
        <v>6</v>
      </c>
    </row>
    <row r="22" spans="3:6" ht="30.75" customHeight="1" thickBot="1">
      <c r="C22" s="97" t="s">
        <v>79</v>
      </c>
      <c r="D22" s="98">
        <v>4</v>
      </c>
      <c r="E22" s="108" t="s">
        <v>80</v>
      </c>
      <c r="F22" s="109">
        <v>38</v>
      </c>
    </row>
    <row r="23" spans="5:6" ht="30.75" customHeight="1">
      <c r="E23" s="103" t="s">
        <v>81</v>
      </c>
      <c r="F23" s="94">
        <v>32</v>
      </c>
    </row>
    <row r="24" spans="1:6" ht="30.75" customHeight="1" thickBot="1">
      <c r="A24" s="86"/>
      <c r="E24" s="104" t="s">
        <v>82</v>
      </c>
      <c r="F24" s="98">
        <v>6</v>
      </c>
    </row>
    <row r="25" spans="5:6" ht="30.75" customHeight="1" thickBot="1">
      <c r="E25" s="112" t="s">
        <v>52</v>
      </c>
      <c r="F25" s="113">
        <v>36</v>
      </c>
    </row>
    <row r="26" spans="1:7" ht="30.75" customHeight="1">
      <c r="A26" s="87" t="s">
        <v>83</v>
      </c>
      <c r="B26" s="88">
        <f>SUM(B2:B18)</f>
        <v>104</v>
      </c>
      <c r="C26" s="87" t="s">
        <v>83</v>
      </c>
      <c r="D26" s="88">
        <f>SUM(D2:D22)</f>
        <v>246</v>
      </c>
      <c r="E26" s="87" t="s">
        <v>83</v>
      </c>
      <c r="F26" s="88">
        <f>SUM(F2:F25)</f>
        <v>416</v>
      </c>
      <c r="G26">
        <f>B26+D26+F26</f>
        <v>766</v>
      </c>
    </row>
    <row r="27" ht="30.75" customHeight="1">
      <c r="A27" s="89" t="s">
        <v>84</v>
      </c>
    </row>
    <row r="28" ht="30.75" customHeight="1">
      <c r="A28" s="89" t="s">
        <v>85</v>
      </c>
    </row>
    <row r="29" ht="30.75" customHeight="1">
      <c r="A29" s="89" t="s">
        <v>86</v>
      </c>
    </row>
  </sheetData>
  <sheetProtection/>
  <mergeCells count="1">
    <mergeCell ref="E18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56"/>
  <sheetViews>
    <sheetView tabSelected="1" zoomScale="75" zoomScaleNormal="75" zoomScalePageLayoutView="0" workbookViewId="0" topLeftCell="A19">
      <selection activeCell="X33" sqref="X33"/>
    </sheetView>
  </sheetViews>
  <sheetFormatPr defaultColWidth="9.140625" defaultRowHeight="15"/>
  <cols>
    <col min="1" max="1" width="9.140625" style="1" customWidth="1"/>
    <col min="2" max="2" width="13.8515625" style="18" customWidth="1"/>
    <col min="3" max="3" width="11.7109375" style="18" customWidth="1"/>
    <col min="4" max="10" width="11.7109375" style="1" customWidth="1"/>
    <col min="11" max="12" width="11.7109375" style="1" bestFit="1" customWidth="1"/>
    <col min="13" max="15" width="11.8515625" style="1" bestFit="1" customWidth="1"/>
    <col min="16" max="17" width="12.00390625" style="1" bestFit="1" customWidth="1"/>
    <col min="18" max="18" width="11.8515625" style="1" bestFit="1" customWidth="1"/>
    <col min="19" max="20" width="12.00390625" style="1" bestFit="1" customWidth="1"/>
    <col min="21" max="21" width="11.8515625" style="1" bestFit="1" customWidth="1"/>
    <col min="22" max="22" width="11.7109375" style="1" bestFit="1" customWidth="1"/>
    <col min="23" max="25" width="11.8515625" style="1" bestFit="1" customWidth="1"/>
    <col min="26" max="27" width="11.7109375" style="1" bestFit="1" customWidth="1"/>
    <col min="28" max="29" width="11.8515625" style="1" bestFit="1" customWidth="1"/>
    <col min="30" max="33" width="11.7109375" style="1" customWidth="1"/>
    <col min="34" max="34" width="12.28125" style="1" bestFit="1" customWidth="1"/>
    <col min="35" max="35" width="11.57421875" style="1" bestFit="1" customWidth="1"/>
    <col min="36" max="36" width="12.28125" style="1" bestFit="1" customWidth="1"/>
    <col min="37" max="43" width="11.57421875" style="1" bestFit="1" customWidth="1"/>
    <col min="44" max="48" width="12.28125" style="1" bestFit="1" customWidth="1"/>
    <col min="49" max="16384" width="9.140625" style="1" customWidth="1"/>
  </cols>
  <sheetData>
    <row r="1" spans="2:28" s="19" customFormat="1" ht="21.75" customHeight="1">
      <c r="B1" s="20">
        <f>SUM(F1:AB1)</f>
        <v>828</v>
      </c>
      <c r="F1" s="19">
        <v>38</v>
      </c>
      <c r="G1" s="19">
        <v>38</v>
      </c>
      <c r="H1" s="19">
        <v>38</v>
      </c>
      <c r="I1" s="19">
        <v>38</v>
      </c>
      <c r="J1" s="19">
        <v>30</v>
      </c>
      <c r="K1" s="19">
        <v>38</v>
      </c>
      <c r="L1" s="19">
        <v>38</v>
      </c>
      <c r="M1" s="19">
        <v>38</v>
      </c>
      <c r="N1" s="19">
        <v>38</v>
      </c>
      <c r="O1" s="19">
        <v>24</v>
      </c>
      <c r="P1" s="19">
        <v>38</v>
      </c>
      <c r="Q1" s="19">
        <v>38</v>
      </c>
      <c r="R1" s="19">
        <v>22</v>
      </c>
      <c r="S1" s="19">
        <v>30</v>
      </c>
      <c r="T1" s="19">
        <v>38</v>
      </c>
      <c r="U1" s="19">
        <v>38</v>
      </c>
      <c r="V1" s="19">
        <v>38</v>
      </c>
      <c r="W1" s="19">
        <v>38</v>
      </c>
      <c r="X1" s="19">
        <v>38</v>
      </c>
      <c r="Y1" s="19">
        <v>38</v>
      </c>
      <c r="Z1" s="19">
        <v>38</v>
      </c>
      <c r="AA1" s="19">
        <v>38</v>
      </c>
      <c r="AB1" s="19">
        <v>38</v>
      </c>
    </row>
    <row r="2" spans="2:49" s="9" customFormat="1" ht="22.5" customHeight="1">
      <c r="B2" s="11"/>
      <c r="C2" s="34" t="s">
        <v>25</v>
      </c>
      <c r="D2" s="60"/>
      <c r="E2" s="60"/>
      <c r="F2" s="60" t="s">
        <v>26</v>
      </c>
      <c r="G2" s="60"/>
      <c r="H2" s="60"/>
      <c r="I2" s="60"/>
      <c r="J2" s="60" t="s">
        <v>27</v>
      </c>
      <c r="K2" s="60"/>
      <c r="L2" s="60"/>
      <c r="M2" s="60"/>
      <c r="N2" s="60" t="s">
        <v>28</v>
      </c>
      <c r="O2" s="60"/>
      <c r="P2" s="60"/>
      <c r="Q2" s="60"/>
      <c r="R2" s="60"/>
      <c r="S2" s="60" t="s">
        <v>29</v>
      </c>
      <c r="T2" s="60"/>
      <c r="U2" s="60"/>
      <c r="V2" s="60"/>
      <c r="W2" s="60" t="s">
        <v>30</v>
      </c>
      <c r="X2" s="60"/>
      <c r="Y2" s="60"/>
      <c r="Z2" s="65"/>
      <c r="AA2" s="65" t="s">
        <v>31</v>
      </c>
      <c r="AB2" s="65"/>
      <c r="AC2" s="60"/>
      <c r="AD2" s="30"/>
      <c r="AE2" s="30"/>
      <c r="AF2" s="30" t="s">
        <v>88</v>
      </c>
      <c r="AG2" s="30"/>
      <c r="AH2" s="30"/>
      <c r="AI2" s="30"/>
      <c r="AJ2" s="31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</row>
    <row r="3" spans="1:48" s="12" customFormat="1" ht="18.75" customHeight="1">
      <c r="A3" s="9"/>
      <c r="B3" s="16" t="s">
        <v>11</v>
      </c>
      <c r="C3" s="172"/>
      <c r="D3" s="174"/>
      <c r="E3" s="13"/>
      <c r="F3" s="174">
        <v>43010</v>
      </c>
      <c r="G3" s="13">
        <f>F3+7</f>
        <v>43017</v>
      </c>
      <c r="H3" s="13">
        <f>G3+7</f>
        <v>43024</v>
      </c>
      <c r="I3" s="13">
        <f>H3+7</f>
        <v>43031</v>
      </c>
      <c r="J3" s="61">
        <f>I3+7</f>
        <v>43038</v>
      </c>
      <c r="K3" s="13">
        <f>J3+7</f>
        <v>43045</v>
      </c>
      <c r="L3" s="13">
        <f>K3+7</f>
        <v>43052</v>
      </c>
      <c r="M3" s="13">
        <f>L3+7</f>
        <v>43059</v>
      </c>
      <c r="N3" s="13">
        <f>M3+7</f>
        <v>43066</v>
      </c>
      <c r="O3" s="61">
        <f>N3+7</f>
        <v>43073</v>
      </c>
      <c r="P3" s="13">
        <f>O3+7</f>
        <v>43080</v>
      </c>
      <c r="Q3" s="13">
        <f>P3+7</f>
        <v>43087</v>
      </c>
      <c r="R3" s="61">
        <f>Q3+7</f>
        <v>43094</v>
      </c>
      <c r="S3" s="61">
        <f>R3+7</f>
        <v>43101</v>
      </c>
      <c r="T3" s="13">
        <f>S3+7</f>
        <v>43108</v>
      </c>
      <c r="U3" s="13">
        <f>T3+7</f>
        <v>43115</v>
      </c>
      <c r="V3" s="13">
        <f>U3+7</f>
        <v>43122</v>
      </c>
      <c r="W3" s="13">
        <f>V3+7</f>
        <v>43129</v>
      </c>
      <c r="X3" s="13">
        <f>W3+7</f>
        <v>43136</v>
      </c>
      <c r="Y3" s="13">
        <f>X3+7</f>
        <v>43143</v>
      </c>
      <c r="Z3" s="32">
        <f>Y3+7</f>
        <v>43150</v>
      </c>
      <c r="AA3" s="32">
        <f>Z3+7</f>
        <v>43157</v>
      </c>
      <c r="AB3" s="32">
        <f>AA3+7</f>
        <v>43164</v>
      </c>
      <c r="AC3" s="111">
        <f>AB3+7</f>
        <v>43171</v>
      </c>
      <c r="AD3" s="32">
        <f>AC3+7</f>
        <v>43178</v>
      </c>
      <c r="AE3" s="32">
        <f>AD3+7</f>
        <v>43185</v>
      </c>
      <c r="AF3" s="110">
        <f>AE3+7</f>
        <v>43192</v>
      </c>
      <c r="AG3" s="32">
        <f>AF3+7</f>
        <v>43199</v>
      </c>
      <c r="AH3" s="32">
        <f>AG3+7</f>
        <v>43206</v>
      </c>
      <c r="AI3" s="110">
        <f>AH3+7</f>
        <v>43213</v>
      </c>
      <c r="AJ3" s="110">
        <f>AI3+7</f>
        <v>43220</v>
      </c>
      <c r="AK3" s="32">
        <f>AJ3+7</f>
        <v>43227</v>
      </c>
      <c r="AL3" s="32">
        <f>AK3+7</f>
        <v>43234</v>
      </c>
      <c r="AM3" s="32">
        <f>AL3+7</f>
        <v>43241</v>
      </c>
      <c r="AN3" s="32">
        <f>AM3+7</f>
        <v>43248</v>
      </c>
      <c r="AO3" s="32">
        <f>AN3+7</f>
        <v>43255</v>
      </c>
      <c r="AP3" s="32">
        <f>AO3+7</f>
        <v>43262</v>
      </c>
      <c r="AQ3" s="32">
        <f>AP3+7</f>
        <v>43269</v>
      </c>
      <c r="AR3" s="32">
        <f>AQ3+7</f>
        <v>43276</v>
      </c>
      <c r="AS3" s="32">
        <f>AR3+7</f>
        <v>43283</v>
      </c>
      <c r="AT3" s="32">
        <f>AS3+7</f>
        <v>43290</v>
      </c>
      <c r="AU3" s="32">
        <f>AT3+7</f>
        <v>43297</v>
      </c>
      <c r="AV3" s="32">
        <f>AU3+7</f>
        <v>43304</v>
      </c>
    </row>
    <row r="4" spans="1:48" s="14" customFormat="1" ht="18.75" customHeight="1">
      <c r="A4" s="9"/>
      <c r="B4" s="17" t="s">
        <v>10</v>
      </c>
      <c r="C4" s="21"/>
      <c r="D4" s="21"/>
      <c r="E4" s="21"/>
      <c r="F4" s="21">
        <v>43014</v>
      </c>
      <c r="G4" s="21">
        <f>F4+7</f>
        <v>43021</v>
      </c>
      <c r="H4" s="21">
        <f>G4+7</f>
        <v>43028</v>
      </c>
      <c r="I4" s="21">
        <f>H4+7</f>
        <v>43035</v>
      </c>
      <c r="J4" s="62">
        <f>I4+7</f>
        <v>43042</v>
      </c>
      <c r="K4" s="21">
        <f>J4+7</f>
        <v>43049</v>
      </c>
      <c r="L4" s="21">
        <f>K4+7</f>
        <v>43056</v>
      </c>
      <c r="M4" s="21">
        <f>L4+7</f>
        <v>43063</v>
      </c>
      <c r="N4" s="21">
        <f>M4+7</f>
        <v>43070</v>
      </c>
      <c r="O4" s="62">
        <f>N4+7</f>
        <v>43077</v>
      </c>
      <c r="P4" s="21">
        <f>O4+7</f>
        <v>43084</v>
      </c>
      <c r="Q4" s="21">
        <f>P4+7</f>
        <v>43091</v>
      </c>
      <c r="R4" s="62">
        <f>Q4+7</f>
        <v>43098</v>
      </c>
      <c r="S4" s="62">
        <f>R4+7</f>
        <v>43105</v>
      </c>
      <c r="T4" s="21">
        <f>S4+7</f>
        <v>43112</v>
      </c>
      <c r="U4" s="21">
        <f>T4+7</f>
        <v>43119</v>
      </c>
      <c r="V4" s="21">
        <f>U4+7</f>
        <v>43126</v>
      </c>
      <c r="W4" s="21">
        <f>V4+7</f>
        <v>43133</v>
      </c>
      <c r="X4" s="21">
        <f>W4+7</f>
        <v>43140</v>
      </c>
      <c r="Y4" s="21">
        <f>X4+7</f>
        <v>43147</v>
      </c>
      <c r="Z4" s="33">
        <f>Y4+7</f>
        <v>43154</v>
      </c>
      <c r="AA4" s="33">
        <f>Z4+7</f>
        <v>43161</v>
      </c>
      <c r="AB4" s="33">
        <f>AA4+7</f>
        <v>43168</v>
      </c>
      <c r="AC4" s="33">
        <f>AB4+7</f>
        <v>43175</v>
      </c>
      <c r="AD4" s="33">
        <f>AC4+7</f>
        <v>43182</v>
      </c>
      <c r="AE4" s="33">
        <f>AD4+7</f>
        <v>43189</v>
      </c>
      <c r="AF4" s="110">
        <f>AE4+7</f>
        <v>43196</v>
      </c>
      <c r="AG4" s="33">
        <f>AF4+7</f>
        <v>43203</v>
      </c>
      <c r="AH4" s="33">
        <f>AG4+7</f>
        <v>43210</v>
      </c>
      <c r="AI4" s="110">
        <f>AH4+7</f>
        <v>43217</v>
      </c>
      <c r="AJ4" s="110"/>
      <c r="AK4" s="33">
        <v>42866</v>
      </c>
      <c r="AL4" s="33">
        <f>AK4+7</f>
        <v>42873</v>
      </c>
      <c r="AM4" s="33">
        <f>AL4+7</f>
        <v>42880</v>
      </c>
      <c r="AN4" s="33">
        <f>AM4+7</f>
        <v>42887</v>
      </c>
      <c r="AO4" s="33">
        <f>AN4+7</f>
        <v>42894</v>
      </c>
      <c r="AP4" s="33">
        <f>AO4+7</f>
        <v>42901</v>
      </c>
      <c r="AQ4" s="33">
        <f>AP4+7</f>
        <v>42908</v>
      </c>
      <c r="AR4" s="33">
        <f>AQ4+7</f>
        <v>42915</v>
      </c>
      <c r="AS4" s="33">
        <f>AR4+7</f>
        <v>42922</v>
      </c>
      <c r="AT4" s="33">
        <f>AS4+7</f>
        <v>42929</v>
      </c>
      <c r="AU4" s="33">
        <f>AT4+7</f>
        <v>42936</v>
      </c>
      <c r="AV4" s="33">
        <f>AU4+7</f>
        <v>42943</v>
      </c>
    </row>
    <row r="5" spans="1:50" s="14" customFormat="1" ht="18.75" customHeight="1" thickBot="1">
      <c r="A5" s="9"/>
      <c r="B5" s="17"/>
      <c r="C5" s="59"/>
      <c r="D5" s="59"/>
      <c r="E5" s="59"/>
      <c r="F5" s="59">
        <v>1</v>
      </c>
      <c r="G5" s="59">
        <v>2</v>
      </c>
      <c r="H5" s="59">
        <v>3</v>
      </c>
      <c r="I5" s="59">
        <v>4</v>
      </c>
      <c r="J5" s="59">
        <v>5</v>
      </c>
      <c r="K5" s="59">
        <v>6</v>
      </c>
      <c r="L5" s="59">
        <v>7</v>
      </c>
      <c r="M5" s="59">
        <v>8</v>
      </c>
      <c r="N5" s="59">
        <v>9</v>
      </c>
      <c r="O5" s="59">
        <v>10</v>
      </c>
      <c r="P5" s="59">
        <v>11</v>
      </c>
      <c r="Q5" s="59">
        <v>12</v>
      </c>
      <c r="R5" s="59">
        <v>13</v>
      </c>
      <c r="S5" s="59">
        <v>14</v>
      </c>
      <c r="T5" s="59">
        <v>15</v>
      </c>
      <c r="U5" s="59">
        <v>16</v>
      </c>
      <c r="V5" s="59">
        <v>17</v>
      </c>
      <c r="W5" s="59">
        <v>18</v>
      </c>
      <c r="X5" s="59">
        <v>19</v>
      </c>
      <c r="Y5" s="59">
        <v>20</v>
      </c>
      <c r="Z5" s="59">
        <v>21</v>
      </c>
      <c r="AA5" s="59">
        <v>22</v>
      </c>
      <c r="AB5" s="59">
        <v>23</v>
      </c>
      <c r="AC5" s="59"/>
      <c r="AD5" s="59"/>
      <c r="AE5" s="59"/>
      <c r="AF5" s="59"/>
      <c r="AG5" s="147"/>
      <c r="AH5" s="147"/>
      <c r="AI5" s="147"/>
      <c r="AJ5" s="147">
        <v>43224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1" s="7" customFormat="1" ht="22.5" customHeight="1" thickBot="1">
      <c r="A6" s="9"/>
      <c r="B6" s="58" t="s">
        <v>6</v>
      </c>
      <c r="C6" s="175"/>
      <c r="D6" s="175"/>
      <c r="E6" s="175"/>
      <c r="F6" s="38" t="s">
        <v>21</v>
      </c>
      <c r="G6" s="67" t="s">
        <v>97</v>
      </c>
      <c r="H6" s="67" t="s">
        <v>87</v>
      </c>
      <c r="I6" s="63" t="s">
        <v>34</v>
      </c>
      <c r="J6" s="140" t="s">
        <v>35</v>
      </c>
      <c r="K6" s="36" t="s">
        <v>35</v>
      </c>
      <c r="L6" s="10" t="s">
        <v>33</v>
      </c>
      <c r="M6" s="8" t="s">
        <v>5</v>
      </c>
      <c r="N6" s="22" t="s">
        <v>7</v>
      </c>
      <c r="O6" s="140" t="s">
        <v>35</v>
      </c>
      <c r="P6" s="22" t="s">
        <v>8</v>
      </c>
      <c r="Q6" s="36" t="s">
        <v>35</v>
      </c>
      <c r="R6" s="64" t="s">
        <v>36</v>
      </c>
      <c r="S6" s="140" t="s">
        <v>35</v>
      </c>
      <c r="T6" s="4" t="s">
        <v>0</v>
      </c>
      <c r="U6" s="36" t="s">
        <v>35</v>
      </c>
      <c r="V6" s="25" t="s">
        <v>9</v>
      </c>
      <c r="W6" s="25" t="s">
        <v>9</v>
      </c>
      <c r="X6" s="161" t="s">
        <v>35</v>
      </c>
      <c r="Y6" s="162" t="s">
        <v>35</v>
      </c>
      <c r="Z6" s="173" t="s">
        <v>3</v>
      </c>
      <c r="AA6" s="66" t="s">
        <v>1</v>
      </c>
      <c r="AB6" s="156" t="s">
        <v>2</v>
      </c>
      <c r="AC6" s="39" t="s">
        <v>20</v>
      </c>
      <c r="AD6" s="39" t="s">
        <v>20</v>
      </c>
      <c r="AE6" s="39" t="s">
        <v>20</v>
      </c>
      <c r="AF6" s="176" t="s">
        <v>4</v>
      </c>
      <c r="AG6" s="37" t="s">
        <v>4</v>
      </c>
      <c r="AH6" s="37" t="s">
        <v>4</v>
      </c>
      <c r="AI6" s="177" t="s">
        <v>4</v>
      </c>
      <c r="AJ6" s="177" t="s">
        <v>4</v>
      </c>
      <c r="AK6" s="15"/>
      <c r="AL6" s="15"/>
      <c r="AM6" s="15"/>
      <c r="AN6" s="15"/>
      <c r="AO6" s="15"/>
      <c r="AP6" s="15"/>
      <c r="AQ6" s="15"/>
      <c r="AR6" s="37"/>
      <c r="AS6" s="37"/>
      <c r="AT6" s="37"/>
      <c r="AU6" s="37"/>
      <c r="AV6" s="37"/>
      <c r="AW6" s="14"/>
      <c r="AX6" s="14"/>
      <c r="AY6" s="14"/>
    </row>
    <row r="7" spans="1:51" ht="22.5" customHeight="1" thickBot="1">
      <c r="A7" s="9"/>
      <c r="B7" s="58" t="s">
        <v>12</v>
      </c>
      <c r="C7" s="175"/>
      <c r="D7" s="175"/>
      <c r="E7" s="175"/>
      <c r="F7" s="38" t="s">
        <v>21</v>
      </c>
      <c r="G7" s="67" t="s">
        <v>97</v>
      </c>
      <c r="H7" s="67" t="s">
        <v>87</v>
      </c>
      <c r="I7" s="36" t="s">
        <v>35</v>
      </c>
      <c r="J7" s="140" t="s">
        <v>35</v>
      </c>
      <c r="K7" s="8" t="s">
        <v>5</v>
      </c>
      <c r="L7" s="63" t="s">
        <v>34</v>
      </c>
      <c r="M7" s="10" t="s">
        <v>33</v>
      </c>
      <c r="N7" s="36" t="s">
        <v>35</v>
      </c>
      <c r="O7" s="140" t="s">
        <v>35</v>
      </c>
      <c r="P7" s="22" t="s">
        <v>7</v>
      </c>
      <c r="Q7" s="22" t="s">
        <v>8</v>
      </c>
      <c r="R7" s="64" t="s">
        <v>36</v>
      </c>
      <c r="S7" s="140" t="s">
        <v>35</v>
      </c>
      <c r="T7" s="36" t="s">
        <v>35</v>
      </c>
      <c r="U7" s="4" t="s">
        <v>0</v>
      </c>
      <c r="V7" s="25" t="s">
        <v>9</v>
      </c>
      <c r="W7" s="25" t="s">
        <v>9</v>
      </c>
      <c r="X7" s="66" t="s">
        <v>1</v>
      </c>
      <c r="Y7" s="156" t="s">
        <v>2</v>
      </c>
      <c r="Z7" s="161" t="s">
        <v>35</v>
      </c>
      <c r="AA7" s="162" t="s">
        <v>35</v>
      </c>
      <c r="AB7" s="157" t="s">
        <v>3</v>
      </c>
      <c r="AC7" s="39" t="s">
        <v>20</v>
      </c>
      <c r="AD7" s="39" t="s">
        <v>20</v>
      </c>
      <c r="AE7" s="39" t="s">
        <v>20</v>
      </c>
      <c r="AF7" s="176" t="s">
        <v>4</v>
      </c>
      <c r="AG7" s="37" t="s">
        <v>4</v>
      </c>
      <c r="AH7" s="37" t="s">
        <v>4</v>
      </c>
      <c r="AI7" s="177" t="s">
        <v>4</v>
      </c>
      <c r="AJ7" s="177" t="s">
        <v>4</v>
      </c>
      <c r="AK7" s="7"/>
      <c r="AL7" s="7"/>
      <c r="AM7" s="9"/>
      <c r="AN7" s="9"/>
      <c r="AO7" s="9"/>
      <c r="AP7" s="9"/>
      <c r="AQ7" s="9"/>
      <c r="AR7" s="37"/>
      <c r="AS7" s="37"/>
      <c r="AT7" s="37"/>
      <c r="AU7" s="37"/>
      <c r="AV7" s="37"/>
      <c r="AW7" s="14"/>
      <c r="AX7" s="14"/>
      <c r="AY7" s="14"/>
    </row>
    <row r="8" spans="1:51" ht="22.5" customHeight="1" thickBot="1">
      <c r="A8" s="9"/>
      <c r="B8" s="58" t="s">
        <v>13</v>
      </c>
      <c r="C8" s="175"/>
      <c r="D8" s="175"/>
      <c r="E8" s="175"/>
      <c r="F8" s="38" t="s">
        <v>21</v>
      </c>
      <c r="G8" s="67" t="s">
        <v>97</v>
      </c>
      <c r="H8" s="67" t="s">
        <v>87</v>
      </c>
      <c r="I8" s="8" t="s">
        <v>5</v>
      </c>
      <c r="J8" s="140" t="s">
        <v>35</v>
      </c>
      <c r="K8" s="25" t="s">
        <v>9</v>
      </c>
      <c r="L8" s="25" t="s">
        <v>9</v>
      </c>
      <c r="M8" s="36" t="s">
        <v>35</v>
      </c>
      <c r="N8" s="10" t="s">
        <v>33</v>
      </c>
      <c r="O8" s="140" t="s">
        <v>35</v>
      </c>
      <c r="P8" s="36" t="s">
        <v>35</v>
      </c>
      <c r="Q8" s="22" t="s">
        <v>7</v>
      </c>
      <c r="R8" s="64" t="s">
        <v>36</v>
      </c>
      <c r="S8" s="165" t="s">
        <v>35</v>
      </c>
      <c r="T8" s="22" t="s">
        <v>8</v>
      </c>
      <c r="U8" s="36" t="s">
        <v>35</v>
      </c>
      <c r="V8" s="167" t="s">
        <v>0</v>
      </c>
      <c r="W8" s="168" t="s">
        <v>34</v>
      </c>
      <c r="X8" s="161" t="s">
        <v>35</v>
      </c>
      <c r="Y8" s="162" t="s">
        <v>35</v>
      </c>
      <c r="Z8" s="163" t="s">
        <v>1</v>
      </c>
      <c r="AA8" s="158" t="s">
        <v>2</v>
      </c>
      <c r="AB8" s="157" t="s">
        <v>3</v>
      </c>
      <c r="AC8" s="39" t="s">
        <v>20</v>
      </c>
      <c r="AD8" s="39" t="s">
        <v>20</v>
      </c>
      <c r="AE8" s="39" t="s">
        <v>20</v>
      </c>
      <c r="AF8" s="176" t="s">
        <v>4</v>
      </c>
      <c r="AG8" s="37" t="s">
        <v>4</v>
      </c>
      <c r="AH8" s="37" t="s">
        <v>4</v>
      </c>
      <c r="AI8" s="177" t="s">
        <v>4</v>
      </c>
      <c r="AJ8" s="177" t="s">
        <v>4</v>
      </c>
      <c r="AK8" s="7"/>
      <c r="AL8" s="7"/>
      <c r="AM8" s="9"/>
      <c r="AN8" s="9"/>
      <c r="AO8" s="9"/>
      <c r="AP8" s="9"/>
      <c r="AQ8" s="9"/>
      <c r="AR8" s="37"/>
      <c r="AS8" s="37"/>
      <c r="AT8" s="37"/>
      <c r="AU8" s="37"/>
      <c r="AV8" s="37"/>
      <c r="AW8" s="14"/>
      <c r="AX8" s="14"/>
      <c r="AY8" s="14"/>
    </row>
    <row r="9" spans="1:51" ht="22.5" customHeight="1" thickBot="1">
      <c r="A9" s="9"/>
      <c r="B9" s="58" t="s">
        <v>14</v>
      </c>
      <c r="C9" s="175"/>
      <c r="D9" s="175"/>
      <c r="E9" s="175"/>
      <c r="F9" s="38" t="s">
        <v>21</v>
      </c>
      <c r="G9" s="67" t="s">
        <v>97</v>
      </c>
      <c r="H9" s="67" t="s">
        <v>87</v>
      </c>
      <c r="I9" s="36" t="s">
        <v>35</v>
      </c>
      <c r="J9" s="140" t="s">
        <v>35</v>
      </c>
      <c r="K9" s="25" t="s">
        <v>9</v>
      </c>
      <c r="L9" s="25" t="s">
        <v>9</v>
      </c>
      <c r="M9" s="8" t="s">
        <v>5</v>
      </c>
      <c r="N9" s="36" t="s">
        <v>35</v>
      </c>
      <c r="O9" s="140" t="s">
        <v>35</v>
      </c>
      <c r="P9" s="10" t="s">
        <v>33</v>
      </c>
      <c r="Q9" s="36" t="s">
        <v>35</v>
      </c>
      <c r="R9" s="164" t="s">
        <v>36</v>
      </c>
      <c r="S9" s="165" t="s">
        <v>35</v>
      </c>
      <c r="T9" s="22" t="s">
        <v>7</v>
      </c>
      <c r="U9" s="22" t="s">
        <v>8</v>
      </c>
      <c r="V9" s="161" t="s">
        <v>35</v>
      </c>
      <c r="W9" s="162" t="s">
        <v>35</v>
      </c>
      <c r="X9" s="151" t="s">
        <v>34</v>
      </c>
      <c r="Y9" s="163" t="s">
        <v>1</v>
      </c>
      <c r="Z9" s="166" t="s">
        <v>2</v>
      </c>
      <c r="AA9" s="167" t="s">
        <v>0</v>
      </c>
      <c r="AB9" s="5" t="s">
        <v>3</v>
      </c>
      <c r="AC9" s="39" t="s">
        <v>20</v>
      </c>
      <c r="AD9" s="39" t="s">
        <v>20</v>
      </c>
      <c r="AE9" s="39" t="s">
        <v>20</v>
      </c>
      <c r="AF9" s="176" t="s">
        <v>4</v>
      </c>
      <c r="AG9" s="37" t="s">
        <v>4</v>
      </c>
      <c r="AH9" s="37" t="s">
        <v>4</v>
      </c>
      <c r="AI9" s="177" t="s">
        <v>4</v>
      </c>
      <c r="AJ9" s="177" t="s">
        <v>4</v>
      </c>
      <c r="AK9" s="7"/>
      <c r="AL9" s="7"/>
      <c r="AM9" s="9"/>
      <c r="AN9" s="9"/>
      <c r="AO9" s="9"/>
      <c r="AP9" s="9"/>
      <c r="AQ9" s="9"/>
      <c r="AR9" s="37"/>
      <c r="AS9" s="37"/>
      <c r="AT9" s="37"/>
      <c r="AU9" s="37"/>
      <c r="AV9" s="37"/>
      <c r="AW9" s="14"/>
      <c r="AX9" s="14"/>
      <c r="AY9" s="14"/>
    </row>
    <row r="10" spans="1:51" ht="22.5" customHeight="1" thickBot="1">
      <c r="A10" s="9"/>
      <c r="B10" s="58" t="s">
        <v>15</v>
      </c>
      <c r="C10" s="175"/>
      <c r="D10" s="175"/>
      <c r="E10" s="175"/>
      <c r="F10" s="38" t="s">
        <v>21</v>
      </c>
      <c r="G10" s="67" t="s">
        <v>97</v>
      </c>
      <c r="H10" s="67" t="s">
        <v>87</v>
      </c>
      <c r="I10" s="2" t="s">
        <v>1</v>
      </c>
      <c r="J10" s="140" t="s">
        <v>35</v>
      </c>
      <c r="K10" s="3" t="s">
        <v>2</v>
      </c>
      <c r="L10" s="36" t="s">
        <v>35</v>
      </c>
      <c r="M10" s="25" t="s">
        <v>9</v>
      </c>
      <c r="N10" s="25" t="s">
        <v>9</v>
      </c>
      <c r="O10" s="140" t="s">
        <v>35</v>
      </c>
      <c r="P10" s="8" t="s">
        <v>5</v>
      </c>
      <c r="Q10" s="10" t="s">
        <v>33</v>
      </c>
      <c r="R10" s="64" t="s">
        <v>36</v>
      </c>
      <c r="S10" s="165" t="s">
        <v>35</v>
      </c>
      <c r="T10" s="36" t="s">
        <v>35</v>
      </c>
      <c r="U10" s="22" t="s">
        <v>7</v>
      </c>
      <c r="V10" s="150" t="s">
        <v>8</v>
      </c>
      <c r="W10" s="155" t="s">
        <v>35</v>
      </c>
      <c r="X10" s="167" t="s">
        <v>0</v>
      </c>
      <c r="Y10" s="168" t="s">
        <v>34</v>
      </c>
      <c r="Z10" s="161" t="s">
        <v>35</v>
      </c>
      <c r="AA10" s="162" t="s">
        <v>35</v>
      </c>
      <c r="AB10" s="157" t="s">
        <v>3</v>
      </c>
      <c r="AC10" s="39" t="s">
        <v>20</v>
      </c>
      <c r="AD10" s="39" t="s">
        <v>20</v>
      </c>
      <c r="AE10" s="39" t="s">
        <v>20</v>
      </c>
      <c r="AF10" s="176" t="s">
        <v>4</v>
      </c>
      <c r="AG10" s="37" t="s">
        <v>4</v>
      </c>
      <c r="AH10" s="37" t="s">
        <v>4</v>
      </c>
      <c r="AI10" s="177" t="s">
        <v>4</v>
      </c>
      <c r="AJ10" s="177" t="s">
        <v>4</v>
      </c>
      <c r="AK10" s="7"/>
      <c r="AL10" s="7"/>
      <c r="AM10" s="9"/>
      <c r="AN10" s="9"/>
      <c r="AO10" s="9"/>
      <c r="AP10" s="9"/>
      <c r="AQ10" s="9"/>
      <c r="AR10" s="37"/>
      <c r="AS10" s="37"/>
      <c r="AT10" s="37"/>
      <c r="AU10" s="37"/>
      <c r="AV10" s="37"/>
      <c r="AW10" s="14"/>
      <c r="AX10" s="14"/>
      <c r="AY10" s="14"/>
    </row>
    <row r="11" spans="1:51" ht="22.5" customHeight="1" thickBot="1">
      <c r="A11" s="9"/>
      <c r="B11" s="58" t="s">
        <v>16</v>
      </c>
      <c r="C11" s="175"/>
      <c r="D11" s="175"/>
      <c r="E11" s="175"/>
      <c r="F11" s="38" t="s">
        <v>21</v>
      </c>
      <c r="G11" s="67" t="s">
        <v>97</v>
      </c>
      <c r="H11" s="67" t="s">
        <v>87</v>
      </c>
      <c r="I11" s="36" t="s">
        <v>35</v>
      </c>
      <c r="J11" s="140" t="s">
        <v>35</v>
      </c>
      <c r="K11" s="2" t="s">
        <v>1</v>
      </c>
      <c r="L11" s="3" t="s">
        <v>2</v>
      </c>
      <c r="M11" s="25" t="s">
        <v>9</v>
      </c>
      <c r="N11" s="25" t="s">
        <v>9</v>
      </c>
      <c r="O11" s="140" t="s">
        <v>35</v>
      </c>
      <c r="P11" s="36" t="s">
        <v>35</v>
      </c>
      <c r="Q11" s="8" t="s">
        <v>5</v>
      </c>
      <c r="R11" s="64" t="s">
        <v>36</v>
      </c>
      <c r="S11" s="140" t="s">
        <v>35</v>
      </c>
      <c r="T11" s="10" t="s">
        <v>33</v>
      </c>
      <c r="U11" s="36" t="s">
        <v>35</v>
      </c>
      <c r="V11" s="22" t="s">
        <v>7</v>
      </c>
      <c r="W11" s="159" t="s">
        <v>8</v>
      </c>
      <c r="X11" s="161" t="s">
        <v>35</v>
      </c>
      <c r="Y11" s="162" t="s">
        <v>35</v>
      </c>
      <c r="Z11" s="169" t="s">
        <v>0</v>
      </c>
      <c r="AA11" s="157" t="s">
        <v>3</v>
      </c>
      <c r="AB11" s="63" t="s">
        <v>34</v>
      </c>
      <c r="AC11" s="39" t="s">
        <v>20</v>
      </c>
      <c r="AD11" s="39" t="s">
        <v>20</v>
      </c>
      <c r="AE11" s="39" t="s">
        <v>20</v>
      </c>
      <c r="AF11" s="176" t="s">
        <v>4</v>
      </c>
      <c r="AG11" s="37" t="s">
        <v>4</v>
      </c>
      <c r="AH11" s="37" t="s">
        <v>4</v>
      </c>
      <c r="AI11" s="177" t="s">
        <v>4</v>
      </c>
      <c r="AJ11" s="177" t="s">
        <v>4</v>
      </c>
      <c r="AK11" s="7"/>
      <c r="AL11" s="7"/>
      <c r="AM11" s="9"/>
      <c r="AN11" s="9"/>
      <c r="AO11" s="9"/>
      <c r="AP11" s="9"/>
      <c r="AQ11" s="9"/>
      <c r="AR11" s="37"/>
      <c r="AS11" s="37"/>
      <c r="AT11" s="37"/>
      <c r="AU11" s="37"/>
      <c r="AV11" s="37"/>
      <c r="AW11" s="14"/>
      <c r="AX11" s="14"/>
      <c r="AY11" s="14"/>
    </row>
    <row r="12" spans="1:51" s="23" customFormat="1" ht="22.5" customHeight="1" thickBot="1">
      <c r="A12" s="9"/>
      <c r="B12" s="58" t="s">
        <v>17</v>
      </c>
      <c r="C12" s="175"/>
      <c r="D12" s="175"/>
      <c r="E12" s="175"/>
      <c r="F12" s="38" t="s">
        <v>21</v>
      </c>
      <c r="G12" s="67" t="s">
        <v>97</v>
      </c>
      <c r="H12" s="67" t="s">
        <v>87</v>
      </c>
      <c r="I12" s="160" t="s">
        <v>34</v>
      </c>
      <c r="J12" s="140" t="s">
        <v>35</v>
      </c>
      <c r="K12" s="36" t="s">
        <v>35</v>
      </c>
      <c r="L12" s="2" t="s">
        <v>1</v>
      </c>
      <c r="M12" s="3" t="s">
        <v>2</v>
      </c>
      <c r="N12" s="8" t="s">
        <v>5</v>
      </c>
      <c r="O12" s="140" t="s">
        <v>35</v>
      </c>
      <c r="P12" s="25" t="s">
        <v>9</v>
      </c>
      <c r="Q12" s="25" t="s">
        <v>9</v>
      </c>
      <c r="R12" s="64" t="s">
        <v>36</v>
      </c>
      <c r="S12" s="140" t="s">
        <v>35</v>
      </c>
      <c r="T12" s="36" t="s">
        <v>35</v>
      </c>
      <c r="U12" s="36" t="s">
        <v>35</v>
      </c>
      <c r="V12" s="10" t="s">
        <v>33</v>
      </c>
      <c r="W12" s="22" t="s">
        <v>7</v>
      </c>
      <c r="X12" s="150" t="s">
        <v>8</v>
      </c>
      <c r="Y12" s="161" t="s">
        <v>35</v>
      </c>
      <c r="Z12" s="162" t="s">
        <v>35</v>
      </c>
      <c r="AA12" s="157" t="s">
        <v>3</v>
      </c>
      <c r="AB12" s="169" t="s">
        <v>0</v>
      </c>
      <c r="AC12" s="39" t="s">
        <v>20</v>
      </c>
      <c r="AD12" s="39" t="s">
        <v>20</v>
      </c>
      <c r="AE12" s="39" t="s">
        <v>20</v>
      </c>
      <c r="AF12" s="176" t="s">
        <v>4</v>
      </c>
      <c r="AG12" s="37" t="s">
        <v>4</v>
      </c>
      <c r="AH12" s="37" t="s">
        <v>4</v>
      </c>
      <c r="AI12" s="177" t="s">
        <v>4</v>
      </c>
      <c r="AJ12" s="177" t="s">
        <v>4</v>
      </c>
      <c r="AK12" s="7"/>
      <c r="AL12" s="7"/>
      <c r="AM12" s="9"/>
      <c r="AN12" s="9"/>
      <c r="AO12" s="9"/>
      <c r="AP12" s="9"/>
      <c r="AQ12" s="9"/>
      <c r="AR12" s="37"/>
      <c r="AS12" s="37"/>
      <c r="AT12" s="37"/>
      <c r="AU12" s="37"/>
      <c r="AV12" s="37"/>
      <c r="AW12" s="14"/>
      <c r="AX12" s="14"/>
      <c r="AY12" s="14"/>
    </row>
    <row r="13" spans="2:51" s="9" customFormat="1" ht="22.5" customHeight="1" thickBot="1">
      <c r="B13" s="58" t="s">
        <v>18</v>
      </c>
      <c r="C13" s="175"/>
      <c r="D13" s="175"/>
      <c r="E13" s="175"/>
      <c r="F13" s="38" t="s">
        <v>21</v>
      </c>
      <c r="G13" s="67" t="s">
        <v>97</v>
      </c>
      <c r="H13" s="67" t="s">
        <v>87</v>
      </c>
      <c r="I13" s="4" t="s">
        <v>0</v>
      </c>
      <c r="J13" s="140" t="s">
        <v>35</v>
      </c>
      <c r="K13" s="8" t="s">
        <v>5</v>
      </c>
      <c r="L13" s="36" t="s">
        <v>35</v>
      </c>
      <c r="M13" s="2" t="s">
        <v>1</v>
      </c>
      <c r="N13" s="3" t="s">
        <v>2</v>
      </c>
      <c r="O13" s="140" t="s">
        <v>35</v>
      </c>
      <c r="P13" s="25" t="s">
        <v>9</v>
      </c>
      <c r="Q13" s="25" t="s">
        <v>9</v>
      </c>
      <c r="R13" s="64" t="s">
        <v>36</v>
      </c>
      <c r="S13" s="140" t="s">
        <v>35</v>
      </c>
      <c r="T13" s="36" t="s">
        <v>35</v>
      </c>
      <c r="U13" s="10" t="s">
        <v>33</v>
      </c>
      <c r="V13" s="36" t="s">
        <v>35</v>
      </c>
      <c r="W13" s="63" t="s">
        <v>34</v>
      </c>
      <c r="X13" s="149" t="s">
        <v>7</v>
      </c>
      <c r="Y13" s="170" t="s">
        <v>8</v>
      </c>
      <c r="Z13" s="161" t="s">
        <v>35</v>
      </c>
      <c r="AA13" s="162" t="s">
        <v>35</v>
      </c>
      <c r="AB13" s="157" t="s">
        <v>3</v>
      </c>
      <c r="AC13" s="39" t="s">
        <v>20</v>
      </c>
      <c r="AD13" s="39" t="s">
        <v>20</v>
      </c>
      <c r="AE13" s="39" t="s">
        <v>20</v>
      </c>
      <c r="AF13" s="176" t="s">
        <v>4</v>
      </c>
      <c r="AG13" s="37" t="s">
        <v>4</v>
      </c>
      <c r="AH13" s="37" t="s">
        <v>4</v>
      </c>
      <c r="AI13" s="177" t="s">
        <v>4</v>
      </c>
      <c r="AJ13" s="177" t="s">
        <v>4</v>
      </c>
      <c r="AK13" s="7"/>
      <c r="AL13" s="7"/>
      <c r="AR13" s="37"/>
      <c r="AS13" s="37"/>
      <c r="AT13" s="37"/>
      <c r="AU13" s="37"/>
      <c r="AV13" s="37"/>
      <c r="AW13" s="14"/>
      <c r="AX13" s="14"/>
      <c r="AY13" s="14"/>
    </row>
    <row r="14" spans="1:51" s="24" customFormat="1" ht="22.5" customHeight="1" thickBot="1">
      <c r="A14" s="9"/>
      <c r="B14" s="58" t="s">
        <v>19</v>
      </c>
      <c r="C14" s="175"/>
      <c r="D14" s="175"/>
      <c r="E14" s="175"/>
      <c r="F14" s="38" t="s">
        <v>21</v>
      </c>
      <c r="G14" s="67" t="s">
        <v>97</v>
      </c>
      <c r="H14" s="67" t="s">
        <v>87</v>
      </c>
      <c r="I14" s="36" t="s">
        <v>35</v>
      </c>
      <c r="J14" s="140" t="s">
        <v>35</v>
      </c>
      <c r="K14" s="10" t="s">
        <v>33</v>
      </c>
      <c r="L14" s="4" t="s">
        <v>0</v>
      </c>
      <c r="M14" s="36" t="s">
        <v>35</v>
      </c>
      <c r="N14" s="2" t="s">
        <v>1</v>
      </c>
      <c r="O14" s="140" t="s">
        <v>35</v>
      </c>
      <c r="P14" s="3" t="s">
        <v>2</v>
      </c>
      <c r="Q14" s="8" t="s">
        <v>5</v>
      </c>
      <c r="R14" s="64" t="s">
        <v>36</v>
      </c>
      <c r="S14" s="140" t="s">
        <v>35</v>
      </c>
      <c r="T14" s="25" t="s">
        <v>9</v>
      </c>
      <c r="U14" s="25" t="s">
        <v>9</v>
      </c>
      <c r="V14" s="36" t="s">
        <v>35</v>
      </c>
      <c r="W14" s="161" t="s">
        <v>35</v>
      </c>
      <c r="X14" s="162" t="s">
        <v>35</v>
      </c>
      <c r="Y14" s="150" t="s">
        <v>7</v>
      </c>
      <c r="Z14" s="22" t="s">
        <v>8</v>
      </c>
      <c r="AA14" s="157" t="s">
        <v>3</v>
      </c>
      <c r="AB14" s="63" t="s">
        <v>34</v>
      </c>
      <c r="AC14" s="39" t="s">
        <v>20</v>
      </c>
      <c r="AD14" s="39" t="s">
        <v>20</v>
      </c>
      <c r="AE14" s="57" t="s">
        <v>20</v>
      </c>
      <c r="AF14" s="176" t="s">
        <v>4</v>
      </c>
      <c r="AG14" s="37" t="s">
        <v>4</v>
      </c>
      <c r="AH14" s="37" t="s">
        <v>4</v>
      </c>
      <c r="AI14" s="177" t="s">
        <v>4</v>
      </c>
      <c r="AJ14" s="177" t="s">
        <v>4</v>
      </c>
      <c r="AK14" s="7"/>
      <c r="AL14" s="7"/>
      <c r="AM14" s="9"/>
      <c r="AN14" s="9"/>
      <c r="AO14" s="9"/>
      <c r="AP14" s="9"/>
      <c r="AQ14" s="9"/>
      <c r="AR14" s="37"/>
      <c r="AS14" s="37"/>
      <c r="AT14" s="37"/>
      <c r="AU14" s="37"/>
      <c r="AV14" s="37"/>
      <c r="AW14" s="14"/>
      <c r="AX14" s="178"/>
      <c r="AY14" s="178"/>
    </row>
    <row r="15" spans="2:51" s="9" customFormat="1" ht="22.5" customHeight="1" thickBot="1">
      <c r="B15" s="58" t="s">
        <v>32</v>
      </c>
      <c r="C15" s="175"/>
      <c r="D15" s="175"/>
      <c r="E15" s="175"/>
      <c r="F15" s="38" t="s">
        <v>21</v>
      </c>
      <c r="G15" s="67" t="s">
        <v>97</v>
      </c>
      <c r="H15" s="67" t="s">
        <v>87</v>
      </c>
      <c r="I15" s="8" t="s">
        <v>5</v>
      </c>
      <c r="J15" s="140" t="s">
        <v>35</v>
      </c>
      <c r="K15" s="36" t="s">
        <v>35</v>
      </c>
      <c r="L15" s="36" t="s">
        <v>35</v>
      </c>
      <c r="M15" s="4" t="s">
        <v>0</v>
      </c>
      <c r="N15" s="36" t="s">
        <v>35</v>
      </c>
      <c r="O15" s="140" t="s">
        <v>35</v>
      </c>
      <c r="P15" s="2" t="s">
        <v>1</v>
      </c>
      <c r="Q15" s="3" t="s">
        <v>2</v>
      </c>
      <c r="R15" s="164" t="s">
        <v>36</v>
      </c>
      <c r="S15" s="140" t="s">
        <v>35</v>
      </c>
      <c r="T15" s="25" t="s">
        <v>9</v>
      </c>
      <c r="U15" s="25" t="s">
        <v>9</v>
      </c>
      <c r="V15" s="151" t="s">
        <v>34</v>
      </c>
      <c r="W15" s="161" t="s">
        <v>35</v>
      </c>
      <c r="X15" s="162" t="s">
        <v>35</v>
      </c>
      <c r="Y15" s="171" t="s">
        <v>33</v>
      </c>
      <c r="Z15" s="150" t="s">
        <v>7</v>
      </c>
      <c r="AA15" s="22" t="s">
        <v>8</v>
      </c>
      <c r="AB15" s="5" t="s">
        <v>3</v>
      </c>
      <c r="AC15" s="39" t="s">
        <v>20</v>
      </c>
      <c r="AD15" s="39" t="s">
        <v>20</v>
      </c>
      <c r="AE15" s="57" t="s">
        <v>20</v>
      </c>
      <c r="AF15" s="176" t="s">
        <v>4</v>
      </c>
      <c r="AG15" s="37" t="s">
        <v>4</v>
      </c>
      <c r="AH15" s="37" t="s">
        <v>4</v>
      </c>
      <c r="AI15" s="177" t="s">
        <v>4</v>
      </c>
      <c r="AJ15" s="177" t="s">
        <v>4</v>
      </c>
      <c r="AK15" s="7"/>
      <c r="AL15" s="7"/>
      <c r="AR15" s="37"/>
      <c r="AS15" s="37"/>
      <c r="AT15" s="37"/>
      <c r="AU15" s="37"/>
      <c r="AV15" s="37"/>
      <c r="AW15" s="14"/>
      <c r="AX15" s="12"/>
      <c r="AY15" s="12"/>
    </row>
    <row r="16" spans="2:28" s="19" customFormat="1" ht="21.75" customHeight="1">
      <c r="B16" s="20">
        <f>SUM(F16:AB16)</f>
        <v>828</v>
      </c>
      <c r="F16" s="19">
        <v>38</v>
      </c>
      <c r="G16" s="19">
        <v>38</v>
      </c>
      <c r="H16" s="19">
        <v>38</v>
      </c>
      <c r="I16" s="19">
        <v>38</v>
      </c>
      <c r="J16" s="19">
        <v>30</v>
      </c>
      <c r="K16" s="19">
        <v>38</v>
      </c>
      <c r="L16" s="19">
        <v>38</v>
      </c>
      <c r="M16" s="19">
        <v>38</v>
      </c>
      <c r="N16" s="19">
        <v>38</v>
      </c>
      <c r="O16" s="19">
        <v>24</v>
      </c>
      <c r="P16" s="19">
        <v>38</v>
      </c>
      <c r="Q16" s="19">
        <v>38</v>
      </c>
      <c r="R16" s="19">
        <v>22</v>
      </c>
      <c r="S16" s="19">
        <v>30</v>
      </c>
      <c r="T16" s="19">
        <v>38</v>
      </c>
      <c r="U16" s="19">
        <v>38</v>
      </c>
      <c r="V16" s="19">
        <v>38</v>
      </c>
      <c r="W16" s="19">
        <v>38</v>
      </c>
      <c r="X16" s="19">
        <v>38</v>
      </c>
      <c r="Y16" s="19">
        <v>38</v>
      </c>
      <c r="Z16" s="19">
        <v>38</v>
      </c>
      <c r="AA16" s="19">
        <v>38</v>
      </c>
      <c r="AB16" s="19">
        <v>38</v>
      </c>
    </row>
    <row r="17" spans="2:49" s="9" customFormat="1" ht="22.5" customHeight="1">
      <c r="B17" s="11"/>
      <c r="C17" s="34" t="s">
        <v>25</v>
      </c>
      <c r="D17" s="60"/>
      <c r="E17" s="60"/>
      <c r="F17" s="60" t="s">
        <v>26</v>
      </c>
      <c r="G17" s="60"/>
      <c r="H17" s="60"/>
      <c r="I17" s="60"/>
      <c r="J17" s="60" t="s">
        <v>27</v>
      </c>
      <c r="K17" s="60"/>
      <c r="L17" s="60"/>
      <c r="M17" s="60"/>
      <c r="N17" s="60" t="s">
        <v>28</v>
      </c>
      <c r="O17" s="60"/>
      <c r="P17" s="60"/>
      <c r="Q17" s="60"/>
      <c r="R17" s="60"/>
      <c r="S17" s="60" t="s">
        <v>29</v>
      </c>
      <c r="T17" s="60"/>
      <c r="U17" s="60"/>
      <c r="V17" s="60"/>
      <c r="W17" s="60" t="s">
        <v>30</v>
      </c>
      <c r="X17" s="60"/>
      <c r="Y17" s="60"/>
      <c r="Z17" s="65"/>
      <c r="AA17" s="65" t="s">
        <v>31</v>
      </c>
      <c r="AB17" s="65"/>
      <c r="AC17" s="60"/>
      <c r="AD17" s="30"/>
      <c r="AE17" s="30"/>
      <c r="AF17" s="30" t="s">
        <v>88</v>
      </c>
      <c r="AG17" s="30"/>
      <c r="AH17" s="30"/>
      <c r="AI17" s="30"/>
      <c r="AJ17" s="31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</row>
    <row r="18" spans="1:48" s="12" customFormat="1" ht="18.75" customHeight="1">
      <c r="A18" s="9"/>
      <c r="B18" s="16" t="s">
        <v>11</v>
      </c>
      <c r="C18" s="172"/>
      <c r="D18" s="174"/>
      <c r="E18" s="13"/>
      <c r="F18" s="174">
        <v>43010</v>
      </c>
      <c r="G18" s="13">
        <f aca="true" t="shared" si="0" ref="G18:V19">F18+7</f>
        <v>43017</v>
      </c>
      <c r="H18" s="13">
        <f t="shared" si="0"/>
        <v>43024</v>
      </c>
      <c r="I18" s="13">
        <f t="shared" si="0"/>
        <v>43031</v>
      </c>
      <c r="J18" s="61">
        <f t="shared" si="0"/>
        <v>43038</v>
      </c>
      <c r="K18" s="13">
        <f t="shared" si="0"/>
        <v>43045</v>
      </c>
      <c r="L18" s="13">
        <f t="shared" si="0"/>
        <v>43052</v>
      </c>
      <c r="M18" s="13">
        <f t="shared" si="0"/>
        <v>43059</v>
      </c>
      <c r="N18" s="13">
        <f t="shared" si="0"/>
        <v>43066</v>
      </c>
      <c r="O18" s="61">
        <f t="shared" si="0"/>
        <v>43073</v>
      </c>
      <c r="P18" s="13">
        <f t="shared" si="0"/>
        <v>43080</v>
      </c>
      <c r="Q18" s="13">
        <f t="shared" si="0"/>
        <v>43087</v>
      </c>
      <c r="R18" s="61">
        <f t="shared" si="0"/>
        <v>43094</v>
      </c>
      <c r="S18" s="61">
        <f t="shared" si="0"/>
        <v>43101</v>
      </c>
      <c r="T18" s="13">
        <f t="shared" si="0"/>
        <v>43108</v>
      </c>
      <c r="U18" s="13">
        <f t="shared" si="0"/>
        <v>43115</v>
      </c>
      <c r="V18" s="13">
        <f t="shared" si="0"/>
        <v>43122</v>
      </c>
      <c r="W18" s="13">
        <f aca="true" t="shared" si="1" ref="U18:AH19">V18+7</f>
        <v>43129</v>
      </c>
      <c r="X18" s="13">
        <f t="shared" si="1"/>
        <v>43136</v>
      </c>
      <c r="Y18" s="13">
        <f t="shared" si="1"/>
        <v>43143</v>
      </c>
      <c r="Z18" s="32">
        <f t="shared" si="1"/>
        <v>43150</v>
      </c>
      <c r="AA18" s="32">
        <f t="shared" si="1"/>
        <v>43157</v>
      </c>
      <c r="AB18" s="32">
        <f t="shared" si="1"/>
        <v>43164</v>
      </c>
      <c r="AC18" s="111">
        <f t="shared" si="1"/>
        <v>43171</v>
      </c>
      <c r="AD18" s="32">
        <f t="shared" si="1"/>
        <v>43178</v>
      </c>
      <c r="AE18" s="32">
        <f t="shared" si="1"/>
        <v>43185</v>
      </c>
      <c r="AF18" s="110">
        <f t="shared" si="1"/>
        <v>43192</v>
      </c>
      <c r="AG18" s="32">
        <f t="shared" si="1"/>
        <v>43199</v>
      </c>
      <c r="AH18" s="32">
        <f t="shared" si="1"/>
        <v>43206</v>
      </c>
      <c r="AI18" s="110">
        <f>AH18+7</f>
        <v>43213</v>
      </c>
      <c r="AJ18" s="110">
        <f aca="true" t="shared" si="2" ref="AJ18:AV19">AI18+7</f>
        <v>43220</v>
      </c>
      <c r="AK18" s="32">
        <f t="shared" si="2"/>
        <v>43227</v>
      </c>
      <c r="AL18" s="32">
        <f t="shared" si="2"/>
        <v>43234</v>
      </c>
      <c r="AM18" s="32">
        <f t="shared" si="2"/>
        <v>43241</v>
      </c>
      <c r="AN18" s="32">
        <f t="shared" si="2"/>
        <v>43248</v>
      </c>
      <c r="AO18" s="32">
        <f t="shared" si="2"/>
        <v>43255</v>
      </c>
      <c r="AP18" s="32">
        <f t="shared" si="2"/>
        <v>43262</v>
      </c>
      <c r="AQ18" s="32">
        <f t="shared" si="2"/>
        <v>43269</v>
      </c>
      <c r="AR18" s="32">
        <f t="shared" si="2"/>
        <v>43276</v>
      </c>
      <c r="AS18" s="32">
        <f t="shared" si="2"/>
        <v>43283</v>
      </c>
      <c r="AT18" s="32">
        <f t="shared" si="2"/>
        <v>43290</v>
      </c>
      <c r="AU18" s="32">
        <f t="shared" si="2"/>
        <v>43297</v>
      </c>
      <c r="AV18" s="32">
        <f t="shared" si="2"/>
        <v>43304</v>
      </c>
    </row>
    <row r="19" spans="1:48" s="14" customFormat="1" ht="18.75" customHeight="1">
      <c r="A19" s="9"/>
      <c r="B19" s="17" t="s">
        <v>10</v>
      </c>
      <c r="C19" s="21"/>
      <c r="D19" s="21"/>
      <c r="E19" s="21"/>
      <c r="F19" s="21">
        <v>43014</v>
      </c>
      <c r="G19" s="21">
        <f t="shared" si="0"/>
        <v>43021</v>
      </c>
      <c r="H19" s="21">
        <f t="shared" si="0"/>
        <v>43028</v>
      </c>
      <c r="I19" s="21">
        <f t="shared" si="0"/>
        <v>43035</v>
      </c>
      <c r="J19" s="62">
        <f t="shared" si="0"/>
        <v>43042</v>
      </c>
      <c r="K19" s="21">
        <f t="shared" si="0"/>
        <v>43049</v>
      </c>
      <c r="L19" s="21">
        <f t="shared" si="0"/>
        <v>43056</v>
      </c>
      <c r="M19" s="21">
        <f t="shared" si="0"/>
        <v>43063</v>
      </c>
      <c r="N19" s="21">
        <f t="shared" si="0"/>
        <v>43070</v>
      </c>
      <c r="O19" s="62">
        <f t="shared" si="0"/>
        <v>43077</v>
      </c>
      <c r="P19" s="21">
        <f t="shared" si="0"/>
        <v>43084</v>
      </c>
      <c r="Q19" s="21">
        <f t="shared" si="0"/>
        <v>43091</v>
      </c>
      <c r="R19" s="62">
        <f t="shared" si="0"/>
        <v>43098</v>
      </c>
      <c r="S19" s="62">
        <f t="shared" si="0"/>
        <v>43105</v>
      </c>
      <c r="T19" s="21">
        <f t="shared" si="0"/>
        <v>43112</v>
      </c>
      <c r="U19" s="21">
        <f t="shared" si="1"/>
        <v>43119</v>
      </c>
      <c r="V19" s="21">
        <f t="shared" si="1"/>
        <v>43126</v>
      </c>
      <c r="W19" s="21">
        <f t="shared" si="1"/>
        <v>43133</v>
      </c>
      <c r="X19" s="21">
        <f t="shared" si="1"/>
        <v>43140</v>
      </c>
      <c r="Y19" s="21">
        <f t="shared" si="1"/>
        <v>43147</v>
      </c>
      <c r="Z19" s="33">
        <f t="shared" si="1"/>
        <v>43154</v>
      </c>
      <c r="AA19" s="33">
        <f t="shared" si="1"/>
        <v>43161</v>
      </c>
      <c r="AB19" s="33">
        <f t="shared" si="1"/>
        <v>43168</v>
      </c>
      <c r="AC19" s="33">
        <f t="shared" si="1"/>
        <v>43175</v>
      </c>
      <c r="AD19" s="33">
        <f t="shared" si="1"/>
        <v>43182</v>
      </c>
      <c r="AE19" s="33">
        <f t="shared" si="1"/>
        <v>43189</v>
      </c>
      <c r="AF19" s="110">
        <f t="shared" si="1"/>
        <v>43196</v>
      </c>
      <c r="AG19" s="33">
        <f t="shared" si="1"/>
        <v>43203</v>
      </c>
      <c r="AH19" s="33">
        <f t="shared" si="1"/>
        <v>43210</v>
      </c>
      <c r="AI19" s="110">
        <f>AH19+7</f>
        <v>43217</v>
      </c>
      <c r="AJ19" s="110"/>
      <c r="AK19" s="33">
        <v>42866</v>
      </c>
      <c r="AL19" s="33">
        <f t="shared" si="2"/>
        <v>42873</v>
      </c>
      <c r="AM19" s="33">
        <f t="shared" si="2"/>
        <v>42880</v>
      </c>
      <c r="AN19" s="33">
        <f t="shared" si="2"/>
        <v>42887</v>
      </c>
      <c r="AO19" s="33">
        <f t="shared" si="2"/>
        <v>42894</v>
      </c>
      <c r="AP19" s="33">
        <f t="shared" si="2"/>
        <v>42901</v>
      </c>
      <c r="AQ19" s="33">
        <f t="shared" si="2"/>
        <v>42908</v>
      </c>
      <c r="AR19" s="33">
        <f t="shared" si="2"/>
        <v>42915</v>
      </c>
      <c r="AS19" s="33">
        <f t="shared" si="2"/>
        <v>42922</v>
      </c>
      <c r="AT19" s="33">
        <f t="shared" si="2"/>
        <v>42929</v>
      </c>
      <c r="AU19" s="33">
        <f t="shared" si="2"/>
        <v>42936</v>
      </c>
      <c r="AV19" s="33">
        <f t="shared" si="2"/>
        <v>42943</v>
      </c>
    </row>
    <row r="20" spans="1:50" s="14" customFormat="1" ht="18.75" customHeight="1" thickBot="1">
      <c r="A20" s="9"/>
      <c r="B20" s="17"/>
      <c r="C20" s="59"/>
      <c r="D20" s="59"/>
      <c r="E20" s="59"/>
      <c r="F20" s="59">
        <v>1</v>
      </c>
      <c r="G20" s="59">
        <v>2</v>
      </c>
      <c r="H20" s="59">
        <v>3</v>
      </c>
      <c r="I20" s="59">
        <v>4</v>
      </c>
      <c r="J20" s="59">
        <v>5</v>
      </c>
      <c r="K20" s="59">
        <v>6</v>
      </c>
      <c r="L20" s="59">
        <v>7</v>
      </c>
      <c r="M20" s="59">
        <v>8</v>
      </c>
      <c r="N20" s="59">
        <v>9</v>
      </c>
      <c r="O20" s="59">
        <v>10</v>
      </c>
      <c r="P20" s="59">
        <v>11</v>
      </c>
      <c r="Q20" s="59">
        <v>12</v>
      </c>
      <c r="R20" s="59">
        <v>13</v>
      </c>
      <c r="S20" s="59">
        <v>14</v>
      </c>
      <c r="T20" s="59">
        <v>15</v>
      </c>
      <c r="U20" s="59">
        <v>16</v>
      </c>
      <c r="V20" s="59">
        <v>17</v>
      </c>
      <c r="W20" s="59">
        <v>18</v>
      </c>
      <c r="X20" s="59">
        <v>19</v>
      </c>
      <c r="Y20" s="59">
        <v>20</v>
      </c>
      <c r="Z20" s="59">
        <v>21</v>
      </c>
      <c r="AA20" s="59">
        <v>22</v>
      </c>
      <c r="AB20" s="59">
        <v>23</v>
      </c>
      <c r="AC20" s="59"/>
      <c r="AD20" s="59"/>
      <c r="AE20" s="59"/>
      <c r="AF20" s="59"/>
      <c r="AG20" s="147"/>
      <c r="AH20" s="147"/>
      <c r="AI20" s="147"/>
      <c r="AJ20" s="147">
        <v>43224</v>
      </c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1" s="7" customFormat="1" ht="22.5" customHeight="1" thickBot="1">
      <c r="A21" s="9"/>
      <c r="B21" s="58" t="s">
        <v>6</v>
      </c>
      <c r="C21" s="175"/>
      <c r="D21" s="175"/>
      <c r="E21" s="175"/>
      <c r="F21" s="38" t="s">
        <v>21</v>
      </c>
      <c r="G21" s="67" t="s">
        <v>97</v>
      </c>
      <c r="H21" s="67" t="s">
        <v>87</v>
      </c>
      <c r="I21" s="63" t="s">
        <v>34</v>
      </c>
      <c r="J21" s="140" t="s">
        <v>35</v>
      </c>
      <c r="K21" s="36" t="s">
        <v>35</v>
      </c>
      <c r="L21" s="10" t="s">
        <v>33</v>
      </c>
      <c r="M21" s="8" t="s">
        <v>5</v>
      </c>
      <c r="N21" s="22" t="s">
        <v>7</v>
      </c>
      <c r="O21" s="140" t="s">
        <v>35</v>
      </c>
      <c r="P21" s="22" t="s">
        <v>8</v>
      </c>
      <c r="Q21" s="36" t="s">
        <v>35</v>
      </c>
      <c r="R21" s="64" t="s">
        <v>36</v>
      </c>
      <c r="S21" s="140" t="s">
        <v>35</v>
      </c>
      <c r="T21" s="4" t="s">
        <v>0</v>
      </c>
      <c r="U21" s="36" t="s">
        <v>35</v>
      </c>
      <c r="V21" s="25" t="s">
        <v>9</v>
      </c>
      <c r="W21" s="25" t="s">
        <v>9</v>
      </c>
      <c r="X21" s="161" t="s">
        <v>35</v>
      </c>
      <c r="Y21" s="162" t="s">
        <v>35</v>
      </c>
      <c r="Z21" s="173" t="s">
        <v>3</v>
      </c>
      <c r="AA21" s="66" t="s">
        <v>1</v>
      </c>
      <c r="AB21" s="156" t="s">
        <v>2</v>
      </c>
      <c r="AC21" s="39" t="s">
        <v>20</v>
      </c>
      <c r="AD21" s="39" t="s">
        <v>20</v>
      </c>
      <c r="AE21" s="39" t="s">
        <v>20</v>
      </c>
      <c r="AF21" s="176" t="s">
        <v>4</v>
      </c>
      <c r="AG21" s="37" t="s">
        <v>4</v>
      </c>
      <c r="AH21" s="37" t="s">
        <v>4</v>
      </c>
      <c r="AI21" s="177" t="s">
        <v>4</v>
      </c>
      <c r="AJ21" s="177" t="s">
        <v>4</v>
      </c>
      <c r="AK21" s="15"/>
      <c r="AL21" s="15"/>
      <c r="AM21" s="15"/>
      <c r="AN21" s="15"/>
      <c r="AO21" s="15"/>
      <c r="AP21" s="15"/>
      <c r="AQ21" s="15"/>
      <c r="AR21" s="37"/>
      <c r="AS21" s="37"/>
      <c r="AT21" s="37"/>
      <c r="AU21" s="37"/>
      <c r="AV21" s="37"/>
      <c r="AW21" s="14"/>
      <c r="AX21" s="14"/>
      <c r="AY21" s="14"/>
    </row>
    <row r="22" spans="1:51" ht="22.5" customHeight="1" thickBot="1">
      <c r="A22" s="9"/>
      <c r="B22" s="58" t="s">
        <v>12</v>
      </c>
      <c r="C22" s="175"/>
      <c r="D22" s="175"/>
      <c r="E22" s="175"/>
      <c r="F22" s="38" t="s">
        <v>21</v>
      </c>
      <c r="G22" s="67" t="s">
        <v>97</v>
      </c>
      <c r="H22" s="67" t="s">
        <v>87</v>
      </c>
      <c r="I22" s="36" t="s">
        <v>35</v>
      </c>
      <c r="J22" s="140" t="s">
        <v>35</v>
      </c>
      <c r="K22" s="8" t="s">
        <v>5</v>
      </c>
      <c r="L22" s="63" t="s">
        <v>34</v>
      </c>
      <c r="M22" s="10" t="s">
        <v>33</v>
      </c>
      <c r="N22" s="36" t="s">
        <v>35</v>
      </c>
      <c r="O22" s="140" t="s">
        <v>35</v>
      </c>
      <c r="P22" s="22" t="s">
        <v>7</v>
      </c>
      <c r="Q22" s="22" t="s">
        <v>8</v>
      </c>
      <c r="R22" s="64" t="s">
        <v>36</v>
      </c>
      <c r="S22" s="140" t="s">
        <v>35</v>
      </c>
      <c r="T22" s="36" t="s">
        <v>35</v>
      </c>
      <c r="U22" s="4" t="s">
        <v>0</v>
      </c>
      <c r="V22" s="25" t="s">
        <v>9</v>
      </c>
      <c r="W22" s="25" t="s">
        <v>9</v>
      </c>
      <c r="X22" s="66" t="s">
        <v>1</v>
      </c>
      <c r="Y22" s="156" t="s">
        <v>2</v>
      </c>
      <c r="Z22" s="161" t="s">
        <v>35</v>
      </c>
      <c r="AA22" s="162" t="s">
        <v>35</v>
      </c>
      <c r="AB22" s="157" t="s">
        <v>3</v>
      </c>
      <c r="AC22" s="39" t="s">
        <v>20</v>
      </c>
      <c r="AD22" s="39" t="s">
        <v>20</v>
      </c>
      <c r="AE22" s="39" t="s">
        <v>20</v>
      </c>
      <c r="AF22" s="176" t="s">
        <v>4</v>
      </c>
      <c r="AG22" s="37" t="s">
        <v>4</v>
      </c>
      <c r="AH22" s="37" t="s">
        <v>4</v>
      </c>
      <c r="AI22" s="177" t="s">
        <v>4</v>
      </c>
      <c r="AJ22" s="177" t="s">
        <v>4</v>
      </c>
      <c r="AK22" s="7"/>
      <c r="AL22" s="7"/>
      <c r="AM22" s="9"/>
      <c r="AN22" s="9"/>
      <c r="AO22" s="9"/>
      <c r="AP22" s="9"/>
      <c r="AQ22" s="9"/>
      <c r="AR22" s="37"/>
      <c r="AS22" s="37"/>
      <c r="AT22" s="37"/>
      <c r="AU22" s="37"/>
      <c r="AV22" s="37"/>
      <c r="AW22" s="14"/>
      <c r="AX22" s="14"/>
      <c r="AY22" s="14"/>
    </row>
    <row r="23" spans="1:51" ht="22.5" customHeight="1" thickBot="1">
      <c r="A23" s="9"/>
      <c r="B23" s="58" t="s">
        <v>13</v>
      </c>
      <c r="C23" s="175"/>
      <c r="D23" s="175"/>
      <c r="E23" s="175"/>
      <c r="F23" s="38" t="s">
        <v>21</v>
      </c>
      <c r="G23" s="67" t="s">
        <v>97</v>
      </c>
      <c r="H23" s="67" t="s">
        <v>87</v>
      </c>
      <c r="I23" s="8" t="s">
        <v>5</v>
      </c>
      <c r="J23" s="140" t="s">
        <v>35</v>
      </c>
      <c r="K23" s="25" t="s">
        <v>9</v>
      </c>
      <c r="L23" s="25" t="s">
        <v>9</v>
      </c>
      <c r="M23" s="36" t="s">
        <v>35</v>
      </c>
      <c r="N23" s="10" t="s">
        <v>33</v>
      </c>
      <c r="O23" s="140" t="s">
        <v>35</v>
      </c>
      <c r="P23" s="36" t="s">
        <v>35</v>
      </c>
      <c r="Q23" s="22" t="s">
        <v>7</v>
      </c>
      <c r="R23" s="64" t="s">
        <v>36</v>
      </c>
      <c r="S23" s="165" t="s">
        <v>35</v>
      </c>
      <c r="T23" s="22" t="s">
        <v>8</v>
      </c>
      <c r="U23" s="36" t="s">
        <v>35</v>
      </c>
      <c r="V23" s="167" t="s">
        <v>0</v>
      </c>
      <c r="W23" s="168" t="s">
        <v>34</v>
      </c>
      <c r="X23" s="161" t="s">
        <v>35</v>
      </c>
      <c r="Y23" s="162" t="s">
        <v>35</v>
      </c>
      <c r="Z23" s="163" t="s">
        <v>1</v>
      </c>
      <c r="AA23" s="158" t="s">
        <v>2</v>
      </c>
      <c r="AB23" s="157" t="s">
        <v>3</v>
      </c>
      <c r="AC23" s="39" t="s">
        <v>20</v>
      </c>
      <c r="AD23" s="39" t="s">
        <v>20</v>
      </c>
      <c r="AE23" s="39" t="s">
        <v>20</v>
      </c>
      <c r="AF23" s="176" t="s">
        <v>4</v>
      </c>
      <c r="AG23" s="37" t="s">
        <v>4</v>
      </c>
      <c r="AH23" s="37" t="s">
        <v>4</v>
      </c>
      <c r="AI23" s="177" t="s">
        <v>4</v>
      </c>
      <c r="AJ23" s="177" t="s">
        <v>4</v>
      </c>
      <c r="AK23" s="7"/>
      <c r="AL23" s="7"/>
      <c r="AM23" s="9"/>
      <c r="AN23" s="9"/>
      <c r="AO23" s="9"/>
      <c r="AP23" s="9"/>
      <c r="AQ23" s="9"/>
      <c r="AR23" s="37"/>
      <c r="AS23" s="37"/>
      <c r="AT23" s="37"/>
      <c r="AU23" s="37"/>
      <c r="AV23" s="37"/>
      <c r="AW23" s="14"/>
      <c r="AX23" s="14"/>
      <c r="AY23" s="14"/>
    </row>
    <row r="24" spans="1:51" ht="22.5" customHeight="1" thickBot="1">
      <c r="A24" s="9"/>
      <c r="B24" s="58" t="s">
        <v>14</v>
      </c>
      <c r="C24" s="175"/>
      <c r="D24" s="175"/>
      <c r="E24" s="175"/>
      <c r="F24" s="38" t="s">
        <v>21</v>
      </c>
      <c r="G24" s="67" t="s">
        <v>97</v>
      </c>
      <c r="H24" s="67" t="s">
        <v>87</v>
      </c>
      <c r="I24" s="36" t="s">
        <v>35</v>
      </c>
      <c r="J24" s="140" t="s">
        <v>35</v>
      </c>
      <c r="K24" s="25" t="s">
        <v>9</v>
      </c>
      <c r="L24" s="25" t="s">
        <v>9</v>
      </c>
      <c r="M24" s="8" t="s">
        <v>5</v>
      </c>
      <c r="N24" s="36" t="s">
        <v>35</v>
      </c>
      <c r="O24" s="140" t="s">
        <v>35</v>
      </c>
      <c r="P24" s="10" t="s">
        <v>33</v>
      </c>
      <c r="Q24" s="36" t="s">
        <v>35</v>
      </c>
      <c r="R24" s="164" t="s">
        <v>36</v>
      </c>
      <c r="S24" s="165" t="s">
        <v>35</v>
      </c>
      <c r="T24" s="22" t="s">
        <v>7</v>
      </c>
      <c r="U24" s="22" t="s">
        <v>8</v>
      </c>
      <c r="V24" s="161" t="s">
        <v>35</v>
      </c>
      <c r="W24" s="162" t="s">
        <v>35</v>
      </c>
      <c r="X24" s="151" t="s">
        <v>34</v>
      </c>
      <c r="Y24" s="163" t="s">
        <v>1</v>
      </c>
      <c r="Z24" s="166" t="s">
        <v>2</v>
      </c>
      <c r="AA24" s="167" t="s">
        <v>0</v>
      </c>
      <c r="AB24" s="5" t="s">
        <v>3</v>
      </c>
      <c r="AC24" s="39" t="s">
        <v>20</v>
      </c>
      <c r="AD24" s="39" t="s">
        <v>20</v>
      </c>
      <c r="AE24" s="39" t="s">
        <v>20</v>
      </c>
      <c r="AF24" s="176" t="s">
        <v>4</v>
      </c>
      <c r="AG24" s="37" t="s">
        <v>4</v>
      </c>
      <c r="AH24" s="37" t="s">
        <v>4</v>
      </c>
      <c r="AI24" s="177" t="s">
        <v>4</v>
      </c>
      <c r="AJ24" s="177" t="s">
        <v>4</v>
      </c>
      <c r="AK24" s="7"/>
      <c r="AL24" s="7"/>
      <c r="AM24" s="9"/>
      <c r="AN24" s="9"/>
      <c r="AO24" s="9"/>
      <c r="AP24" s="9"/>
      <c r="AQ24" s="9"/>
      <c r="AR24" s="37"/>
      <c r="AS24" s="37"/>
      <c r="AT24" s="37"/>
      <c r="AU24" s="37"/>
      <c r="AV24" s="37"/>
      <c r="AW24" s="14"/>
      <c r="AX24" s="14"/>
      <c r="AY24" s="14"/>
    </row>
    <row r="25" spans="1:51" ht="22.5" customHeight="1" thickBot="1">
      <c r="A25" s="9"/>
      <c r="B25" s="58" t="s">
        <v>15</v>
      </c>
      <c r="C25" s="175"/>
      <c r="D25" s="175"/>
      <c r="E25" s="175"/>
      <c r="F25" s="38" t="s">
        <v>21</v>
      </c>
      <c r="G25" s="67" t="s">
        <v>97</v>
      </c>
      <c r="H25" s="67" t="s">
        <v>87</v>
      </c>
      <c r="I25" s="2" t="s">
        <v>1</v>
      </c>
      <c r="J25" s="140" t="s">
        <v>35</v>
      </c>
      <c r="K25" s="3" t="s">
        <v>2</v>
      </c>
      <c r="L25" s="36" t="s">
        <v>35</v>
      </c>
      <c r="M25" s="25" t="s">
        <v>9</v>
      </c>
      <c r="N25" s="25" t="s">
        <v>9</v>
      </c>
      <c r="O25" s="140" t="s">
        <v>35</v>
      </c>
      <c r="P25" s="8" t="s">
        <v>5</v>
      </c>
      <c r="Q25" s="10" t="s">
        <v>33</v>
      </c>
      <c r="R25" s="64" t="s">
        <v>36</v>
      </c>
      <c r="S25" s="165" t="s">
        <v>35</v>
      </c>
      <c r="T25" s="36" t="s">
        <v>35</v>
      </c>
      <c r="U25" s="22" t="s">
        <v>7</v>
      </c>
      <c r="V25" s="150" t="s">
        <v>8</v>
      </c>
      <c r="W25" s="155" t="s">
        <v>35</v>
      </c>
      <c r="X25" s="167" t="s">
        <v>0</v>
      </c>
      <c r="Y25" s="168" t="s">
        <v>34</v>
      </c>
      <c r="Z25" s="161" t="s">
        <v>35</v>
      </c>
      <c r="AA25" s="162" t="s">
        <v>35</v>
      </c>
      <c r="AB25" s="157" t="s">
        <v>3</v>
      </c>
      <c r="AC25" s="39" t="s">
        <v>20</v>
      </c>
      <c r="AD25" s="39" t="s">
        <v>20</v>
      </c>
      <c r="AE25" s="39" t="s">
        <v>20</v>
      </c>
      <c r="AF25" s="176" t="s">
        <v>4</v>
      </c>
      <c r="AG25" s="37" t="s">
        <v>4</v>
      </c>
      <c r="AH25" s="37" t="s">
        <v>4</v>
      </c>
      <c r="AI25" s="177" t="s">
        <v>4</v>
      </c>
      <c r="AJ25" s="177" t="s">
        <v>4</v>
      </c>
      <c r="AK25" s="7"/>
      <c r="AL25" s="7"/>
      <c r="AM25" s="9"/>
      <c r="AN25" s="9"/>
      <c r="AO25" s="9"/>
      <c r="AP25" s="9"/>
      <c r="AQ25" s="9"/>
      <c r="AR25" s="37"/>
      <c r="AS25" s="37"/>
      <c r="AT25" s="37"/>
      <c r="AU25" s="37"/>
      <c r="AV25" s="37"/>
      <c r="AW25" s="14"/>
      <c r="AX25" s="14"/>
      <c r="AY25" s="14"/>
    </row>
    <row r="26" spans="1:51" ht="22.5" customHeight="1" thickBot="1">
      <c r="A26" s="9"/>
      <c r="B26" s="58" t="s">
        <v>16</v>
      </c>
      <c r="C26" s="175"/>
      <c r="D26" s="175"/>
      <c r="E26" s="175"/>
      <c r="F26" s="38" t="s">
        <v>21</v>
      </c>
      <c r="G26" s="67" t="s">
        <v>97</v>
      </c>
      <c r="H26" s="67" t="s">
        <v>87</v>
      </c>
      <c r="I26" s="36" t="s">
        <v>35</v>
      </c>
      <c r="J26" s="140" t="s">
        <v>35</v>
      </c>
      <c r="K26" s="2" t="s">
        <v>1</v>
      </c>
      <c r="L26" s="3" t="s">
        <v>2</v>
      </c>
      <c r="M26" s="25" t="s">
        <v>9</v>
      </c>
      <c r="N26" s="25" t="s">
        <v>9</v>
      </c>
      <c r="O26" s="140" t="s">
        <v>35</v>
      </c>
      <c r="P26" s="36" t="s">
        <v>35</v>
      </c>
      <c r="Q26" s="8" t="s">
        <v>5</v>
      </c>
      <c r="R26" s="64" t="s">
        <v>36</v>
      </c>
      <c r="S26" s="140" t="s">
        <v>35</v>
      </c>
      <c r="T26" s="10" t="s">
        <v>33</v>
      </c>
      <c r="U26" s="36" t="s">
        <v>35</v>
      </c>
      <c r="V26" s="22" t="s">
        <v>7</v>
      </c>
      <c r="W26" s="159" t="s">
        <v>8</v>
      </c>
      <c r="X26" s="161" t="s">
        <v>35</v>
      </c>
      <c r="Y26" s="162" t="s">
        <v>35</v>
      </c>
      <c r="Z26" s="169" t="s">
        <v>0</v>
      </c>
      <c r="AA26" s="157" t="s">
        <v>3</v>
      </c>
      <c r="AB26" s="63" t="s">
        <v>34</v>
      </c>
      <c r="AC26" s="39" t="s">
        <v>20</v>
      </c>
      <c r="AD26" s="39" t="s">
        <v>20</v>
      </c>
      <c r="AE26" s="39" t="s">
        <v>20</v>
      </c>
      <c r="AF26" s="176" t="s">
        <v>4</v>
      </c>
      <c r="AG26" s="37" t="s">
        <v>4</v>
      </c>
      <c r="AH26" s="37" t="s">
        <v>4</v>
      </c>
      <c r="AI26" s="177" t="s">
        <v>4</v>
      </c>
      <c r="AJ26" s="177" t="s">
        <v>4</v>
      </c>
      <c r="AK26" s="7"/>
      <c r="AL26" s="7"/>
      <c r="AM26" s="9"/>
      <c r="AN26" s="9"/>
      <c r="AO26" s="9"/>
      <c r="AP26" s="9"/>
      <c r="AQ26" s="9"/>
      <c r="AR26" s="37"/>
      <c r="AS26" s="37"/>
      <c r="AT26" s="37"/>
      <c r="AU26" s="37"/>
      <c r="AV26" s="37"/>
      <c r="AW26" s="14"/>
      <c r="AX26" s="14"/>
      <c r="AY26" s="14"/>
    </row>
    <row r="27" spans="1:51" s="23" customFormat="1" ht="22.5" customHeight="1" thickBot="1">
      <c r="A27" s="9"/>
      <c r="B27" s="58" t="s">
        <v>17</v>
      </c>
      <c r="C27" s="175"/>
      <c r="D27" s="175"/>
      <c r="E27" s="175"/>
      <c r="F27" s="38" t="s">
        <v>21</v>
      </c>
      <c r="G27" s="67" t="s">
        <v>97</v>
      </c>
      <c r="H27" s="67" t="s">
        <v>87</v>
      </c>
      <c r="I27" s="160" t="s">
        <v>34</v>
      </c>
      <c r="J27" s="140" t="s">
        <v>35</v>
      </c>
      <c r="K27" s="36" t="s">
        <v>35</v>
      </c>
      <c r="L27" s="2" t="s">
        <v>1</v>
      </c>
      <c r="M27" s="3" t="s">
        <v>2</v>
      </c>
      <c r="N27" s="8" t="s">
        <v>5</v>
      </c>
      <c r="O27" s="140" t="s">
        <v>35</v>
      </c>
      <c r="P27" s="25" t="s">
        <v>9</v>
      </c>
      <c r="Q27" s="25" t="s">
        <v>9</v>
      </c>
      <c r="R27" s="64" t="s">
        <v>36</v>
      </c>
      <c r="S27" s="140" t="s">
        <v>35</v>
      </c>
      <c r="T27" s="36" t="s">
        <v>35</v>
      </c>
      <c r="U27" s="36" t="s">
        <v>35</v>
      </c>
      <c r="V27" s="10" t="s">
        <v>33</v>
      </c>
      <c r="W27" s="22" t="s">
        <v>7</v>
      </c>
      <c r="X27" s="150" t="s">
        <v>8</v>
      </c>
      <c r="Y27" s="161" t="s">
        <v>35</v>
      </c>
      <c r="Z27" s="162" t="s">
        <v>35</v>
      </c>
      <c r="AA27" s="157" t="s">
        <v>3</v>
      </c>
      <c r="AB27" s="169" t="s">
        <v>0</v>
      </c>
      <c r="AC27" s="39" t="s">
        <v>20</v>
      </c>
      <c r="AD27" s="39" t="s">
        <v>20</v>
      </c>
      <c r="AE27" s="39" t="s">
        <v>20</v>
      </c>
      <c r="AF27" s="176" t="s">
        <v>4</v>
      </c>
      <c r="AG27" s="37" t="s">
        <v>4</v>
      </c>
      <c r="AH27" s="37" t="s">
        <v>4</v>
      </c>
      <c r="AI27" s="177" t="s">
        <v>4</v>
      </c>
      <c r="AJ27" s="177" t="s">
        <v>4</v>
      </c>
      <c r="AK27" s="7"/>
      <c r="AL27" s="7"/>
      <c r="AM27" s="9"/>
      <c r="AN27" s="9"/>
      <c r="AO27" s="9"/>
      <c r="AP27" s="9"/>
      <c r="AQ27" s="9"/>
      <c r="AR27" s="37"/>
      <c r="AS27" s="37"/>
      <c r="AT27" s="37"/>
      <c r="AU27" s="37"/>
      <c r="AV27" s="37"/>
      <c r="AW27" s="14"/>
      <c r="AX27" s="14"/>
      <c r="AY27" s="14"/>
    </row>
    <row r="28" spans="2:51" s="9" customFormat="1" ht="22.5" customHeight="1" thickBot="1">
      <c r="B28" s="58" t="s">
        <v>18</v>
      </c>
      <c r="C28" s="175"/>
      <c r="D28" s="175"/>
      <c r="E28" s="175"/>
      <c r="F28" s="38" t="s">
        <v>21</v>
      </c>
      <c r="G28" s="67" t="s">
        <v>97</v>
      </c>
      <c r="H28" s="67" t="s">
        <v>87</v>
      </c>
      <c r="I28" s="4" t="s">
        <v>0</v>
      </c>
      <c r="J28" s="140" t="s">
        <v>35</v>
      </c>
      <c r="K28" s="8" t="s">
        <v>5</v>
      </c>
      <c r="L28" s="36" t="s">
        <v>35</v>
      </c>
      <c r="M28" s="2" t="s">
        <v>1</v>
      </c>
      <c r="N28" s="3" t="s">
        <v>2</v>
      </c>
      <c r="O28" s="140" t="s">
        <v>35</v>
      </c>
      <c r="P28" s="25" t="s">
        <v>9</v>
      </c>
      <c r="Q28" s="25" t="s">
        <v>9</v>
      </c>
      <c r="R28" s="64" t="s">
        <v>36</v>
      </c>
      <c r="S28" s="140" t="s">
        <v>35</v>
      </c>
      <c r="T28" s="63" t="s">
        <v>34</v>
      </c>
      <c r="U28" s="10" t="s">
        <v>33</v>
      </c>
      <c r="V28" s="36" t="s">
        <v>35</v>
      </c>
      <c r="W28" s="36" t="s">
        <v>35</v>
      </c>
      <c r="X28" s="149" t="s">
        <v>7</v>
      </c>
      <c r="Y28" s="170" t="s">
        <v>8</v>
      </c>
      <c r="Z28" s="161" t="s">
        <v>35</v>
      </c>
      <c r="AA28" s="162" t="s">
        <v>35</v>
      </c>
      <c r="AB28" s="157" t="s">
        <v>3</v>
      </c>
      <c r="AC28" s="39" t="s">
        <v>20</v>
      </c>
      <c r="AD28" s="39" t="s">
        <v>20</v>
      </c>
      <c r="AE28" s="39" t="s">
        <v>20</v>
      </c>
      <c r="AF28" s="176" t="s">
        <v>4</v>
      </c>
      <c r="AG28" s="37" t="s">
        <v>4</v>
      </c>
      <c r="AH28" s="37" t="s">
        <v>4</v>
      </c>
      <c r="AI28" s="177" t="s">
        <v>4</v>
      </c>
      <c r="AJ28" s="177" t="s">
        <v>4</v>
      </c>
      <c r="AK28" s="7"/>
      <c r="AL28" s="7"/>
      <c r="AR28" s="37"/>
      <c r="AS28" s="37"/>
      <c r="AT28" s="37"/>
      <c r="AU28" s="37"/>
      <c r="AV28" s="37"/>
      <c r="AW28" s="14"/>
      <c r="AX28" s="14"/>
      <c r="AY28" s="14"/>
    </row>
    <row r="29" spans="1:51" s="24" customFormat="1" ht="22.5" customHeight="1" thickBot="1">
      <c r="A29" s="9"/>
      <c r="B29" s="58" t="s">
        <v>19</v>
      </c>
      <c r="C29" s="175"/>
      <c r="D29" s="175"/>
      <c r="E29" s="175"/>
      <c r="F29" s="38" t="s">
        <v>21</v>
      </c>
      <c r="G29" s="67" t="s">
        <v>97</v>
      </c>
      <c r="H29" s="67" t="s">
        <v>87</v>
      </c>
      <c r="I29" s="36" t="s">
        <v>35</v>
      </c>
      <c r="J29" s="140" t="s">
        <v>35</v>
      </c>
      <c r="K29" s="10" t="s">
        <v>33</v>
      </c>
      <c r="L29" s="4" t="s">
        <v>0</v>
      </c>
      <c r="M29" s="36" t="s">
        <v>35</v>
      </c>
      <c r="N29" s="2" t="s">
        <v>1</v>
      </c>
      <c r="O29" s="140" t="s">
        <v>35</v>
      </c>
      <c r="P29" s="3" t="s">
        <v>2</v>
      </c>
      <c r="Q29" s="8" t="s">
        <v>5</v>
      </c>
      <c r="R29" s="64" t="s">
        <v>36</v>
      </c>
      <c r="S29" s="140" t="s">
        <v>35</v>
      </c>
      <c r="T29" s="25" t="s">
        <v>9</v>
      </c>
      <c r="U29" s="25" t="s">
        <v>9</v>
      </c>
      <c r="V29" s="36" t="s">
        <v>35</v>
      </c>
      <c r="W29" s="161" t="s">
        <v>35</v>
      </c>
      <c r="X29" s="162" t="s">
        <v>35</v>
      </c>
      <c r="Y29" s="150" t="s">
        <v>7</v>
      </c>
      <c r="Z29" s="22" t="s">
        <v>8</v>
      </c>
      <c r="AA29" s="157" t="s">
        <v>3</v>
      </c>
      <c r="AB29" s="63" t="s">
        <v>34</v>
      </c>
      <c r="AC29" s="39" t="s">
        <v>20</v>
      </c>
      <c r="AD29" s="39" t="s">
        <v>20</v>
      </c>
      <c r="AE29" s="57" t="s">
        <v>20</v>
      </c>
      <c r="AF29" s="176" t="s">
        <v>4</v>
      </c>
      <c r="AG29" s="37" t="s">
        <v>4</v>
      </c>
      <c r="AH29" s="37" t="s">
        <v>4</v>
      </c>
      <c r="AI29" s="177" t="s">
        <v>4</v>
      </c>
      <c r="AJ29" s="177" t="s">
        <v>4</v>
      </c>
      <c r="AK29" s="7"/>
      <c r="AL29" s="7"/>
      <c r="AM29" s="9"/>
      <c r="AN29" s="9"/>
      <c r="AO29" s="9"/>
      <c r="AP29" s="9"/>
      <c r="AQ29" s="9"/>
      <c r="AR29" s="37"/>
      <c r="AS29" s="37"/>
      <c r="AT29" s="37"/>
      <c r="AU29" s="37"/>
      <c r="AV29" s="37"/>
      <c r="AW29" s="14"/>
      <c r="AX29" s="178"/>
      <c r="AY29" s="178"/>
    </row>
    <row r="30" spans="2:51" s="9" customFormat="1" ht="22.5" customHeight="1" thickBot="1">
      <c r="B30" s="58" t="s">
        <v>32</v>
      </c>
      <c r="C30" s="175"/>
      <c r="D30" s="175"/>
      <c r="E30" s="175"/>
      <c r="F30" s="38" t="s">
        <v>21</v>
      </c>
      <c r="G30" s="67" t="s">
        <v>97</v>
      </c>
      <c r="H30" s="67" t="s">
        <v>87</v>
      </c>
      <c r="I30" s="8" t="s">
        <v>5</v>
      </c>
      <c r="J30" s="140" t="s">
        <v>35</v>
      </c>
      <c r="K30" s="36" t="s">
        <v>35</v>
      </c>
      <c r="L30" s="36" t="s">
        <v>35</v>
      </c>
      <c r="M30" s="4" t="s">
        <v>0</v>
      </c>
      <c r="N30" s="36" t="s">
        <v>35</v>
      </c>
      <c r="O30" s="140" t="s">
        <v>35</v>
      </c>
      <c r="P30" s="2" t="s">
        <v>1</v>
      </c>
      <c r="Q30" s="3" t="s">
        <v>2</v>
      </c>
      <c r="R30" s="164" t="s">
        <v>36</v>
      </c>
      <c r="S30" s="140" t="s">
        <v>35</v>
      </c>
      <c r="T30" s="25" t="s">
        <v>9</v>
      </c>
      <c r="U30" s="25" t="s">
        <v>9</v>
      </c>
      <c r="V30" s="151" t="s">
        <v>34</v>
      </c>
      <c r="W30" s="161" t="s">
        <v>35</v>
      </c>
      <c r="X30" s="162" t="s">
        <v>35</v>
      </c>
      <c r="Y30" s="171" t="s">
        <v>33</v>
      </c>
      <c r="Z30" s="150" t="s">
        <v>7</v>
      </c>
      <c r="AA30" s="22" t="s">
        <v>8</v>
      </c>
      <c r="AB30" s="5" t="s">
        <v>3</v>
      </c>
      <c r="AC30" s="39" t="s">
        <v>20</v>
      </c>
      <c r="AD30" s="39" t="s">
        <v>20</v>
      </c>
      <c r="AE30" s="57" t="s">
        <v>20</v>
      </c>
      <c r="AF30" s="176" t="s">
        <v>4</v>
      </c>
      <c r="AG30" s="37" t="s">
        <v>4</v>
      </c>
      <c r="AH30" s="37" t="s">
        <v>4</v>
      </c>
      <c r="AI30" s="177" t="s">
        <v>4</v>
      </c>
      <c r="AJ30" s="177" t="s">
        <v>4</v>
      </c>
      <c r="AK30" s="7"/>
      <c r="AL30" s="7"/>
      <c r="AR30" s="37"/>
      <c r="AS30" s="37"/>
      <c r="AT30" s="37"/>
      <c r="AU30" s="37"/>
      <c r="AV30" s="37"/>
      <c r="AW30" s="14"/>
      <c r="AX30" s="12"/>
      <c r="AY30" s="12"/>
    </row>
    <row r="31" spans="1:49" s="40" customFormat="1" ht="12.75" customHeight="1">
      <c r="A31" s="9"/>
      <c r="B31" s="35"/>
      <c r="AK31" s="7"/>
      <c r="AL31" s="7"/>
      <c r="AM31" s="9"/>
      <c r="AN31" s="9"/>
      <c r="AO31" s="9"/>
      <c r="AP31" s="9"/>
      <c r="AQ31" s="9"/>
      <c r="AR31" s="37"/>
      <c r="AS31" s="37"/>
      <c r="AT31" s="37"/>
      <c r="AU31" s="37"/>
      <c r="AV31" s="37"/>
      <c r="AW31" s="14"/>
    </row>
    <row r="32" spans="7:28" ht="19.5" customHeight="1">
      <c r="G32" s="148"/>
      <c r="H32" s="148"/>
      <c r="AB32" s="6"/>
    </row>
    <row r="33" spans="2:48" ht="18.75">
      <c r="B33" s="41"/>
      <c r="C33" s="41"/>
      <c r="AB33" s="6"/>
      <c r="AC33" s="6" t="s">
        <v>24</v>
      </c>
      <c r="AD33" s="28"/>
      <c r="AE33" s="26"/>
      <c r="AF33" s="28"/>
      <c r="AG33" s="28"/>
      <c r="AH33" s="28"/>
      <c r="AI33" s="27"/>
      <c r="AJ33" s="27"/>
      <c r="AK33" s="6"/>
      <c r="AL33" s="29"/>
      <c r="AR33" s="27"/>
      <c r="AS33" s="27"/>
      <c r="AT33" s="27"/>
      <c r="AU33" s="27"/>
      <c r="AV33" s="27"/>
    </row>
    <row r="34" spans="2:31" ht="21">
      <c r="B34" s="43"/>
      <c r="C34" s="41"/>
      <c r="AD34" s="28"/>
      <c r="AE34" s="26"/>
    </row>
    <row r="35" ht="26.25">
      <c r="B35" s="120" t="s">
        <v>102</v>
      </c>
    </row>
    <row r="36" ht="18" customHeight="1"/>
    <row r="37" spans="2:28" ht="18" customHeight="1">
      <c r="B37" s="63" t="s">
        <v>34</v>
      </c>
      <c r="C37" s="56"/>
      <c r="F37" s="56">
        <f>(COUNTIF(F$21:F$30,$B37))*10</f>
        <v>0</v>
      </c>
      <c r="G37" s="56">
        <f aca="true" t="shared" si="3" ref="G37:AB37">(COUNTIF(G$21:G$30,$B37))*10</f>
        <v>0</v>
      </c>
      <c r="H37" s="56">
        <f t="shared" si="3"/>
        <v>0</v>
      </c>
      <c r="I37" s="56">
        <f t="shared" si="3"/>
        <v>20</v>
      </c>
      <c r="J37" s="56">
        <f t="shared" si="3"/>
        <v>0</v>
      </c>
      <c r="K37" s="56">
        <f t="shared" si="3"/>
        <v>0</v>
      </c>
      <c r="L37" s="56">
        <f t="shared" si="3"/>
        <v>10</v>
      </c>
      <c r="M37" s="56">
        <f t="shared" si="3"/>
        <v>0</v>
      </c>
      <c r="N37" s="56">
        <f t="shared" si="3"/>
        <v>0</v>
      </c>
      <c r="O37" s="56">
        <f t="shared" si="3"/>
        <v>0</v>
      </c>
      <c r="P37" s="56">
        <f t="shared" si="3"/>
        <v>0</v>
      </c>
      <c r="Q37" s="56">
        <f t="shared" si="3"/>
        <v>0</v>
      </c>
      <c r="R37" s="56">
        <f t="shared" si="3"/>
        <v>0</v>
      </c>
      <c r="S37" s="56">
        <f t="shared" si="3"/>
        <v>0</v>
      </c>
      <c r="T37" s="56">
        <f t="shared" si="3"/>
        <v>10</v>
      </c>
      <c r="U37" s="56">
        <f t="shared" si="3"/>
        <v>0</v>
      </c>
      <c r="V37" s="56">
        <f t="shared" si="3"/>
        <v>10</v>
      </c>
      <c r="W37" s="56">
        <f t="shared" si="3"/>
        <v>10</v>
      </c>
      <c r="X37" s="56">
        <f t="shared" si="3"/>
        <v>10</v>
      </c>
      <c r="Y37" s="56">
        <f t="shared" si="3"/>
        <v>10</v>
      </c>
      <c r="Z37" s="56">
        <f t="shared" si="3"/>
        <v>0</v>
      </c>
      <c r="AA37" s="56">
        <f t="shared" si="3"/>
        <v>0</v>
      </c>
      <c r="AB37" s="56">
        <f t="shared" si="3"/>
        <v>20</v>
      </c>
    </row>
    <row r="38" spans="2:43" s="46" customFormat="1" ht="18" customHeight="1">
      <c r="B38" s="47" t="s">
        <v>3</v>
      </c>
      <c r="C38" s="56"/>
      <c r="F38" s="56">
        <f>(COUNTIF(F$21:F$30,$B38))*1.5</f>
        <v>0</v>
      </c>
      <c r="G38" s="56">
        <f aca="true" t="shared" si="4" ref="G38:AB38">(COUNTIF(G$21:G$30,$B38))*1.5</f>
        <v>0</v>
      </c>
      <c r="H38" s="56">
        <f t="shared" si="4"/>
        <v>0</v>
      </c>
      <c r="I38" s="56">
        <f t="shared" si="4"/>
        <v>0</v>
      </c>
      <c r="J38" s="56">
        <f t="shared" si="4"/>
        <v>0</v>
      </c>
      <c r="K38" s="56">
        <f t="shared" si="4"/>
        <v>0</v>
      </c>
      <c r="L38" s="56">
        <f t="shared" si="4"/>
        <v>0</v>
      </c>
      <c r="M38" s="56">
        <f t="shared" si="4"/>
        <v>0</v>
      </c>
      <c r="N38" s="56">
        <f t="shared" si="4"/>
        <v>0</v>
      </c>
      <c r="O38" s="56">
        <f t="shared" si="4"/>
        <v>0</v>
      </c>
      <c r="P38" s="56">
        <f t="shared" si="4"/>
        <v>0</v>
      </c>
      <c r="Q38" s="56">
        <f t="shared" si="4"/>
        <v>0</v>
      </c>
      <c r="R38" s="56">
        <f t="shared" si="4"/>
        <v>0</v>
      </c>
      <c r="S38" s="56">
        <f t="shared" si="4"/>
        <v>0</v>
      </c>
      <c r="T38" s="56">
        <f t="shared" si="4"/>
        <v>0</v>
      </c>
      <c r="U38" s="56">
        <f t="shared" si="4"/>
        <v>0</v>
      </c>
      <c r="V38" s="56">
        <f t="shared" si="4"/>
        <v>0</v>
      </c>
      <c r="W38" s="56">
        <f t="shared" si="4"/>
        <v>0</v>
      </c>
      <c r="X38" s="56">
        <f t="shared" si="4"/>
        <v>0</v>
      </c>
      <c r="Y38" s="56">
        <f t="shared" si="4"/>
        <v>0</v>
      </c>
      <c r="Z38" s="56">
        <f t="shared" si="4"/>
        <v>1.5</v>
      </c>
      <c r="AA38" s="56">
        <f t="shared" si="4"/>
        <v>4.5</v>
      </c>
      <c r="AB38" s="56">
        <f t="shared" si="4"/>
        <v>9</v>
      </c>
      <c r="AC38" s="48"/>
      <c r="AD38" s="48"/>
      <c r="AE38" s="48"/>
      <c r="AF38" s="48"/>
      <c r="AG38" s="48"/>
      <c r="AO38" s="1"/>
      <c r="AP38" s="1"/>
      <c r="AQ38" s="1"/>
    </row>
    <row r="39" spans="2:43" s="46" customFormat="1" ht="18" customHeight="1">
      <c r="B39" s="53" t="s">
        <v>1</v>
      </c>
      <c r="C39" s="56"/>
      <c r="F39" s="56">
        <f>(COUNTIF(F$21:F$30,$B39))*10</f>
        <v>0</v>
      </c>
      <c r="G39" s="56">
        <f aca="true" t="shared" si="5" ref="G39:AB40">(COUNTIF(G$21:G$30,$B39))*10</f>
        <v>0</v>
      </c>
      <c r="H39" s="56">
        <f t="shared" si="5"/>
        <v>0</v>
      </c>
      <c r="I39" s="56">
        <f t="shared" si="5"/>
        <v>10</v>
      </c>
      <c r="J39" s="56">
        <f t="shared" si="5"/>
        <v>0</v>
      </c>
      <c r="K39" s="56">
        <f t="shared" si="5"/>
        <v>10</v>
      </c>
      <c r="L39" s="56">
        <f t="shared" si="5"/>
        <v>10</v>
      </c>
      <c r="M39" s="56">
        <f t="shared" si="5"/>
        <v>10</v>
      </c>
      <c r="N39" s="56">
        <f t="shared" si="5"/>
        <v>10</v>
      </c>
      <c r="O39" s="56">
        <f t="shared" si="5"/>
        <v>0</v>
      </c>
      <c r="P39" s="56">
        <f t="shared" si="5"/>
        <v>10</v>
      </c>
      <c r="Q39" s="56">
        <f t="shared" si="5"/>
        <v>0</v>
      </c>
      <c r="R39" s="56">
        <f t="shared" si="5"/>
        <v>0</v>
      </c>
      <c r="S39" s="56">
        <f t="shared" si="5"/>
        <v>0</v>
      </c>
      <c r="T39" s="56">
        <f t="shared" si="5"/>
        <v>0</v>
      </c>
      <c r="U39" s="56">
        <f t="shared" si="5"/>
        <v>0</v>
      </c>
      <c r="V39" s="56">
        <f t="shared" si="5"/>
        <v>0</v>
      </c>
      <c r="W39" s="56">
        <f t="shared" si="5"/>
        <v>0</v>
      </c>
      <c r="X39" s="56">
        <f t="shared" si="5"/>
        <v>10</v>
      </c>
      <c r="Y39" s="56">
        <f t="shared" si="5"/>
        <v>10</v>
      </c>
      <c r="Z39" s="56">
        <f t="shared" si="5"/>
        <v>10</v>
      </c>
      <c r="AA39" s="56">
        <f t="shared" si="5"/>
        <v>10</v>
      </c>
      <c r="AB39" s="56">
        <f t="shared" si="5"/>
        <v>0</v>
      </c>
      <c r="AC39" s="48"/>
      <c r="AD39" s="48"/>
      <c r="AE39" s="48"/>
      <c r="AF39" s="48"/>
      <c r="AG39" s="48"/>
      <c r="AO39" s="1"/>
      <c r="AP39" s="1"/>
      <c r="AQ39" s="1"/>
    </row>
    <row r="40" spans="2:43" s="46" customFormat="1" ht="18" customHeight="1">
      <c r="B40" s="54" t="s">
        <v>2</v>
      </c>
      <c r="C40" s="56"/>
      <c r="F40" s="56">
        <f>(COUNTIF(F$21:F$30,$B40))*10</f>
        <v>0</v>
      </c>
      <c r="G40" s="56">
        <f t="shared" si="5"/>
        <v>0</v>
      </c>
      <c r="H40" s="56">
        <f t="shared" si="5"/>
        <v>0</v>
      </c>
      <c r="I40" s="56">
        <f t="shared" si="5"/>
        <v>0</v>
      </c>
      <c r="J40" s="56">
        <f t="shared" si="5"/>
        <v>0</v>
      </c>
      <c r="K40" s="56">
        <f t="shared" si="5"/>
        <v>10</v>
      </c>
      <c r="L40" s="56">
        <f t="shared" si="5"/>
        <v>10</v>
      </c>
      <c r="M40" s="56">
        <f t="shared" si="5"/>
        <v>10</v>
      </c>
      <c r="N40" s="56">
        <f t="shared" si="5"/>
        <v>10</v>
      </c>
      <c r="O40" s="56">
        <f t="shared" si="5"/>
        <v>0</v>
      </c>
      <c r="P40" s="56">
        <f t="shared" si="5"/>
        <v>10</v>
      </c>
      <c r="Q40" s="56">
        <f t="shared" si="5"/>
        <v>10</v>
      </c>
      <c r="R40" s="56">
        <f t="shared" si="5"/>
        <v>0</v>
      </c>
      <c r="S40" s="56">
        <f t="shared" si="5"/>
        <v>0</v>
      </c>
      <c r="T40" s="56">
        <f t="shared" si="5"/>
        <v>0</v>
      </c>
      <c r="U40" s="56">
        <f t="shared" si="5"/>
        <v>0</v>
      </c>
      <c r="V40" s="56">
        <f t="shared" si="5"/>
        <v>0</v>
      </c>
      <c r="W40" s="56">
        <f t="shared" si="5"/>
        <v>0</v>
      </c>
      <c r="X40" s="56">
        <f t="shared" si="5"/>
        <v>0</v>
      </c>
      <c r="Y40" s="56">
        <f t="shared" si="5"/>
        <v>10</v>
      </c>
      <c r="Z40" s="56">
        <f t="shared" si="5"/>
        <v>10</v>
      </c>
      <c r="AA40" s="56">
        <f t="shared" si="5"/>
        <v>10</v>
      </c>
      <c r="AB40" s="56">
        <f t="shared" si="5"/>
        <v>10</v>
      </c>
      <c r="AC40" s="48"/>
      <c r="AG40" s="48"/>
      <c r="AO40" s="1"/>
      <c r="AP40" s="1"/>
      <c r="AQ40" s="1"/>
    </row>
    <row r="41" spans="2:43" s="46" customFormat="1" ht="18" customHeight="1">
      <c r="B41" s="55" t="s">
        <v>22</v>
      </c>
      <c r="C41" s="56"/>
      <c r="F41" s="56">
        <v>0</v>
      </c>
      <c r="G41" s="56">
        <v>0</v>
      </c>
      <c r="H41" s="56">
        <v>0</v>
      </c>
      <c r="I41" s="56">
        <v>9</v>
      </c>
      <c r="J41" s="56">
        <v>9</v>
      </c>
      <c r="K41" s="56">
        <v>9</v>
      </c>
      <c r="L41" s="56">
        <v>9</v>
      </c>
      <c r="M41" s="56">
        <v>9</v>
      </c>
      <c r="N41" s="56">
        <v>9</v>
      </c>
      <c r="O41" s="56">
        <v>9</v>
      </c>
      <c r="P41" s="56">
        <v>9</v>
      </c>
      <c r="Q41" s="56">
        <v>9</v>
      </c>
      <c r="R41" s="56">
        <v>9</v>
      </c>
      <c r="S41" s="56">
        <v>9</v>
      </c>
      <c r="T41" s="56">
        <v>9</v>
      </c>
      <c r="U41" s="56">
        <v>9</v>
      </c>
      <c r="V41" s="56">
        <v>9</v>
      </c>
      <c r="W41" s="56">
        <v>9</v>
      </c>
      <c r="X41" s="56">
        <v>9</v>
      </c>
      <c r="Y41" s="56">
        <v>9</v>
      </c>
      <c r="Z41" s="56">
        <v>9</v>
      </c>
      <c r="AA41" s="56">
        <v>9</v>
      </c>
      <c r="AB41" s="56">
        <v>9</v>
      </c>
      <c r="AO41" s="1"/>
      <c r="AP41" s="1"/>
      <c r="AQ41" s="1"/>
    </row>
    <row r="42" spans="2:43" s="46" customFormat="1" ht="18" customHeight="1">
      <c r="B42" s="55" t="s">
        <v>23</v>
      </c>
      <c r="C42" s="68"/>
      <c r="F42" s="68">
        <v>0</v>
      </c>
      <c r="G42" s="68">
        <v>0</v>
      </c>
      <c r="H42" s="68">
        <v>0</v>
      </c>
      <c r="I42" s="68">
        <v>15</v>
      </c>
      <c r="J42" s="68">
        <v>15</v>
      </c>
      <c r="K42" s="68">
        <v>15</v>
      </c>
      <c r="L42" s="68">
        <v>15</v>
      </c>
      <c r="M42" s="68">
        <v>15</v>
      </c>
      <c r="N42" s="68">
        <v>15</v>
      </c>
      <c r="O42" s="68">
        <v>15</v>
      </c>
      <c r="P42" s="68">
        <v>15</v>
      </c>
      <c r="Q42" s="68">
        <v>15</v>
      </c>
      <c r="R42" s="68">
        <v>15</v>
      </c>
      <c r="S42" s="68">
        <v>15</v>
      </c>
      <c r="T42" s="68">
        <v>15</v>
      </c>
      <c r="U42" s="68">
        <v>15</v>
      </c>
      <c r="V42" s="68">
        <v>15</v>
      </c>
      <c r="W42" s="68">
        <v>15</v>
      </c>
      <c r="X42" s="68">
        <v>15</v>
      </c>
      <c r="Y42" s="68">
        <v>15</v>
      </c>
      <c r="Z42" s="68">
        <v>15</v>
      </c>
      <c r="AA42" s="68">
        <v>15</v>
      </c>
      <c r="AB42" s="68">
        <v>15</v>
      </c>
      <c r="AC42" s="42"/>
      <c r="AD42" s="42"/>
      <c r="AE42" s="42"/>
      <c r="AF42" s="42"/>
      <c r="AG42" s="42"/>
      <c r="AO42" s="1"/>
      <c r="AP42" s="1"/>
      <c r="AQ42" s="1"/>
    </row>
    <row r="43" spans="2:43" s="46" customFormat="1" ht="18" customHeight="1">
      <c r="B43" s="49" t="s">
        <v>108</v>
      </c>
      <c r="C43" s="56"/>
      <c r="F43" s="56">
        <f>OR((COUNTIF(F$21:F$30,"SFO 1")),(COUNTIF(F$21:F$30,"SFO 2")))*22</f>
        <v>0</v>
      </c>
      <c r="G43" s="56">
        <f aca="true" t="shared" si="6" ref="G43:M43">OR((COUNTIF(G$21:G$30,"SFO 1")),(COUNTIF(G$21:G$30,"SFO 2")))*22</f>
        <v>0</v>
      </c>
      <c r="H43" s="56">
        <f t="shared" si="6"/>
        <v>0</v>
      </c>
      <c r="I43" s="56">
        <f t="shared" si="6"/>
        <v>0</v>
      </c>
      <c r="J43" s="56">
        <f t="shared" si="6"/>
        <v>0</v>
      </c>
      <c r="K43" s="56">
        <f t="shared" si="6"/>
        <v>0</v>
      </c>
      <c r="L43" s="56">
        <f t="shared" si="6"/>
        <v>0</v>
      </c>
      <c r="M43" s="56">
        <f t="shared" si="6"/>
        <v>0</v>
      </c>
      <c r="N43" s="56">
        <f>(COUNTIF(N$21:N$30,"SFO 1"))*18+(COUNTIF(N$21:N$30,"SFO 2"))*19</f>
        <v>18</v>
      </c>
      <c r="O43" s="56">
        <f aca="true" t="shared" si="7" ref="O43:AB43">(COUNTIF(O$21:O$30,"SFO 1"))*18+(COUNTIF(O$21:O$30,"SFO 2"))*19</f>
        <v>0</v>
      </c>
      <c r="P43" s="56">
        <f t="shared" si="7"/>
        <v>37</v>
      </c>
      <c r="Q43" s="56">
        <f t="shared" si="7"/>
        <v>37</v>
      </c>
      <c r="R43" s="56">
        <f t="shared" si="7"/>
        <v>0</v>
      </c>
      <c r="S43" s="56">
        <f t="shared" si="7"/>
        <v>0</v>
      </c>
      <c r="T43" s="56">
        <f t="shared" si="7"/>
        <v>37</v>
      </c>
      <c r="U43" s="56">
        <f t="shared" si="7"/>
        <v>37</v>
      </c>
      <c r="V43" s="56">
        <f t="shared" si="7"/>
        <v>37</v>
      </c>
      <c r="W43" s="56">
        <f t="shared" si="7"/>
        <v>37</v>
      </c>
      <c r="X43" s="56">
        <f t="shared" si="7"/>
        <v>37</v>
      </c>
      <c r="Y43" s="56">
        <f t="shared" si="7"/>
        <v>37</v>
      </c>
      <c r="Z43" s="56">
        <f t="shared" si="7"/>
        <v>37</v>
      </c>
      <c r="AA43" s="56">
        <f t="shared" si="7"/>
        <v>19</v>
      </c>
      <c r="AB43" s="56">
        <f t="shared" si="7"/>
        <v>0</v>
      </c>
      <c r="AC43" s="48"/>
      <c r="AF43" s="48"/>
      <c r="AG43" s="48"/>
      <c r="AO43" s="1"/>
      <c r="AP43" s="1"/>
      <c r="AQ43" s="1"/>
    </row>
    <row r="44" spans="2:48" s="46" customFormat="1" ht="18" customHeight="1">
      <c r="B44" s="50" t="s">
        <v>5</v>
      </c>
      <c r="C44" s="56"/>
      <c r="F44" s="56">
        <f>(COUNTIF(F$21:F$30,$B44))*11</f>
        <v>0</v>
      </c>
      <c r="G44" s="56">
        <f aca="true" t="shared" si="8" ref="G44:AB44">(COUNTIF(G$21:G$30,$B44))*11</f>
        <v>0</v>
      </c>
      <c r="H44" s="56">
        <f t="shared" si="8"/>
        <v>0</v>
      </c>
      <c r="I44" s="56">
        <f t="shared" si="8"/>
        <v>22</v>
      </c>
      <c r="J44" s="56">
        <f t="shared" si="8"/>
        <v>0</v>
      </c>
      <c r="K44" s="56">
        <f t="shared" si="8"/>
        <v>22</v>
      </c>
      <c r="L44" s="56">
        <f t="shared" si="8"/>
        <v>0</v>
      </c>
      <c r="M44" s="56">
        <f t="shared" si="8"/>
        <v>22</v>
      </c>
      <c r="N44" s="56">
        <f t="shared" si="8"/>
        <v>11</v>
      </c>
      <c r="O44" s="56">
        <f t="shared" si="8"/>
        <v>0</v>
      </c>
      <c r="P44" s="56">
        <f t="shared" si="8"/>
        <v>11</v>
      </c>
      <c r="Q44" s="56">
        <f t="shared" si="8"/>
        <v>22</v>
      </c>
      <c r="R44" s="56">
        <f t="shared" si="8"/>
        <v>0</v>
      </c>
      <c r="S44" s="56">
        <f t="shared" si="8"/>
        <v>0</v>
      </c>
      <c r="T44" s="56">
        <f t="shared" si="8"/>
        <v>0</v>
      </c>
      <c r="U44" s="56">
        <f t="shared" si="8"/>
        <v>0</v>
      </c>
      <c r="V44" s="56">
        <f t="shared" si="8"/>
        <v>0</v>
      </c>
      <c r="W44" s="56">
        <f t="shared" si="8"/>
        <v>0</v>
      </c>
      <c r="X44" s="56">
        <f t="shared" si="8"/>
        <v>0</v>
      </c>
      <c r="Y44" s="56">
        <f t="shared" si="8"/>
        <v>0</v>
      </c>
      <c r="Z44" s="56">
        <f t="shared" si="8"/>
        <v>0</v>
      </c>
      <c r="AA44" s="56">
        <f t="shared" si="8"/>
        <v>0</v>
      </c>
      <c r="AB44" s="56">
        <f t="shared" si="8"/>
        <v>0</v>
      </c>
      <c r="AC44" s="48"/>
      <c r="AD44" s="48"/>
      <c r="AE44" s="48"/>
      <c r="AF44" s="48"/>
      <c r="AG44" s="48"/>
      <c r="AH44" s="48"/>
      <c r="AI44" s="48"/>
      <c r="AJ44" s="48"/>
      <c r="AO44" s="1"/>
      <c r="AP44" s="1"/>
      <c r="AQ44" s="1"/>
      <c r="AR44" s="48"/>
      <c r="AS44" s="48"/>
      <c r="AT44" s="48"/>
      <c r="AU44" s="48"/>
      <c r="AV44" s="48"/>
    </row>
    <row r="45" spans="2:43" s="46" customFormat="1" ht="18" customHeight="1">
      <c r="B45" s="10" t="s">
        <v>33</v>
      </c>
      <c r="C45" s="56"/>
      <c r="F45" s="56">
        <f aca="true" t="shared" si="9" ref="F45:AB45">(COUNTIF(F$21:F$30,$B45))*10</f>
        <v>0</v>
      </c>
      <c r="G45" s="56">
        <f t="shared" si="9"/>
        <v>0</v>
      </c>
      <c r="H45" s="56">
        <f t="shared" si="9"/>
        <v>0</v>
      </c>
      <c r="I45" s="56">
        <f t="shared" si="9"/>
        <v>0</v>
      </c>
      <c r="J45" s="56">
        <f t="shared" si="9"/>
        <v>0</v>
      </c>
      <c r="K45" s="56">
        <f t="shared" si="9"/>
        <v>10</v>
      </c>
      <c r="L45" s="56">
        <f t="shared" si="9"/>
        <v>10</v>
      </c>
      <c r="M45" s="56">
        <f t="shared" si="9"/>
        <v>10</v>
      </c>
      <c r="N45" s="56">
        <f t="shared" si="9"/>
        <v>10</v>
      </c>
      <c r="O45" s="56">
        <f t="shared" si="9"/>
        <v>0</v>
      </c>
      <c r="P45" s="56">
        <f t="shared" si="9"/>
        <v>10</v>
      </c>
      <c r="Q45" s="56">
        <f t="shared" si="9"/>
        <v>10</v>
      </c>
      <c r="R45" s="56">
        <f t="shared" si="9"/>
        <v>0</v>
      </c>
      <c r="S45" s="56">
        <f t="shared" si="9"/>
        <v>0</v>
      </c>
      <c r="T45" s="56">
        <f t="shared" si="9"/>
        <v>10</v>
      </c>
      <c r="U45" s="56">
        <f t="shared" si="9"/>
        <v>10</v>
      </c>
      <c r="V45" s="56">
        <f t="shared" si="9"/>
        <v>10</v>
      </c>
      <c r="W45" s="56">
        <f t="shared" si="9"/>
        <v>0</v>
      </c>
      <c r="X45" s="56">
        <f t="shared" si="9"/>
        <v>0</v>
      </c>
      <c r="Y45" s="56">
        <f t="shared" si="9"/>
        <v>10</v>
      </c>
      <c r="Z45" s="56">
        <f t="shared" si="9"/>
        <v>0</v>
      </c>
      <c r="AA45" s="56">
        <f t="shared" si="9"/>
        <v>0</v>
      </c>
      <c r="AB45" s="56">
        <f t="shared" si="9"/>
        <v>0</v>
      </c>
      <c r="AC45" s="48"/>
      <c r="AD45" s="48"/>
      <c r="AE45" s="48"/>
      <c r="AF45" s="48"/>
      <c r="AG45" s="48"/>
      <c r="AO45" s="1"/>
      <c r="AP45" s="1"/>
      <c r="AQ45" s="1"/>
    </row>
    <row r="46" spans="2:43" s="46" customFormat="1" ht="18" customHeight="1">
      <c r="B46" s="51" t="s">
        <v>0</v>
      </c>
      <c r="C46" s="56"/>
      <c r="F46" s="56">
        <f>(COUNTIF(F$21:F$30,$B46))*10</f>
        <v>0</v>
      </c>
      <c r="G46" s="56">
        <f aca="true" t="shared" si="10" ref="G46:AB46">(COUNTIF(G$21:G$30,$B46))*10</f>
        <v>0</v>
      </c>
      <c r="H46" s="56">
        <f t="shared" si="10"/>
        <v>0</v>
      </c>
      <c r="I46" s="56">
        <f t="shared" si="10"/>
        <v>10</v>
      </c>
      <c r="J46" s="56">
        <f t="shared" si="10"/>
        <v>0</v>
      </c>
      <c r="K46" s="56">
        <f t="shared" si="10"/>
        <v>0</v>
      </c>
      <c r="L46" s="56">
        <f t="shared" si="10"/>
        <v>10</v>
      </c>
      <c r="M46" s="56">
        <f t="shared" si="10"/>
        <v>10</v>
      </c>
      <c r="N46" s="56">
        <f t="shared" si="10"/>
        <v>0</v>
      </c>
      <c r="O46" s="56">
        <f t="shared" si="10"/>
        <v>0</v>
      </c>
      <c r="P46" s="56">
        <f t="shared" si="10"/>
        <v>0</v>
      </c>
      <c r="Q46" s="56">
        <f t="shared" si="10"/>
        <v>0</v>
      </c>
      <c r="R46" s="56">
        <f t="shared" si="10"/>
        <v>0</v>
      </c>
      <c r="S46" s="56">
        <f t="shared" si="10"/>
        <v>0</v>
      </c>
      <c r="T46" s="56">
        <f t="shared" si="10"/>
        <v>10</v>
      </c>
      <c r="U46" s="56">
        <f t="shared" si="10"/>
        <v>10</v>
      </c>
      <c r="V46" s="56">
        <f t="shared" si="10"/>
        <v>10</v>
      </c>
      <c r="W46" s="56">
        <f t="shared" si="10"/>
        <v>0</v>
      </c>
      <c r="X46" s="56">
        <f t="shared" si="10"/>
        <v>10</v>
      </c>
      <c r="Y46" s="56">
        <f t="shared" si="10"/>
        <v>0</v>
      </c>
      <c r="Z46" s="56">
        <f t="shared" si="10"/>
        <v>10</v>
      </c>
      <c r="AA46" s="56">
        <f t="shared" si="10"/>
        <v>10</v>
      </c>
      <c r="AB46" s="56">
        <f t="shared" si="10"/>
        <v>10</v>
      </c>
      <c r="AC46" s="48"/>
      <c r="AD46" s="48"/>
      <c r="AE46" s="48"/>
      <c r="AF46" s="48"/>
      <c r="AG46" s="48"/>
      <c r="AO46" s="1"/>
      <c r="AP46" s="1"/>
      <c r="AQ46" s="1"/>
    </row>
    <row r="47" spans="2:43" s="46" customFormat="1" ht="18" customHeight="1">
      <c r="B47" s="52" t="s">
        <v>9</v>
      </c>
      <c r="C47" s="56"/>
      <c r="F47" s="56">
        <f>(COUNTIF(F$21:F$30,$B47))*13</f>
        <v>0</v>
      </c>
      <c r="G47" s="56">
        <f aca="true" t="shared" si="11" ref="G47:AB47">(COUNTIF(G$21:G$30,$B47))*13</f>
        <v>0</v>
      </c>
      <c r="H47" s="56">
        <f t="shared" si="11"/>
        <v>0</v>
      </c>
      <c r="I47" s="56">
        <f t="shared" si="11"/>
        <v>0</v>
      </c>
      <c r="J47" s="56">
        <f t="shared" si="11"/>
        <v>0</v>
      </c>
      <c r="K47" s="56">
        <f t="shared" si="11"/>
        <v>26</v>
      </c>
      <c r="L47" s="56">
        <f t="shared" si="11"/>
        <v>26</v>
      </c>
      <c r="M47" s="56">
        <f t="shared" si="11"/>
        <v>26</v>
      </c>
      <c r="N47" s="56">
        <f t="shared" si="11"/>
        <v>26</v>
      </c>
      <c r="O47" s="56">
        <f t="shared" si="11"/>
        <v>0</v>
      </c>
      <c r="P47" s="56">
        <f t="shared" si="11"/>
        <v>26</v>
      </c>
      <c r="Q47" s="56">
        <f t="shared" si="11"/>
        <v>26</v>
      </c>
      <c r="R47" s="56">
        <f t="shared" si="11"/>
        <v>0</v>
      </c>
      <c r="S47" s="56">
        <f t="shared" si="11"/>
        <v>0</v>
      </c>
      <c r="T47" s="56">
        <f t="shared" si="11"/>
        <v>26</v>
      </c>
      <c r="U47" s="56">
        <f t="shared" si="11"/>
        <v>26</v>
      </c>
      <c r="V47" s="56">
        <f t="shared" si="11"/>
        <v>26</v>
      </c>
      <c r="W47" s="56">
        <f t="shared" si="11"/>
        <v>26</v>
      </c>
      <c r="X47" s="56">
        <f t="shared" si="11"/>
        <v>0</v>
      </c>
      <c r="Y47" s="56">
        <f t="shared" si="11"/>
        <v>0</v>
      </c>
      <c r="Z47" s="56">
        <f t="shared" si="11"/>
        <v>0</v>
      </c>
      <c r="AA47" s="56">
        <f t="shared" si="11"/>
        <v>0</v>
      </c>
      <c r="AB47" s="56">
        <f t="shared" si="11"/>
        <v>0</v>
      </c>
      <c r="AC47" s="48"/>
      <c r="AD47" s="48"/>
      <c r="AE47" s="48"/>
      <c r="AF47" s="48"/>
      <c r="AG47" s="48"/>
      <c r="AO47" s="1"/>
      <c r="AP47" s="1"/>
      <c r="AQ47" s="1"/>
    </row>
    <row r="48" spans="2:48" s="46" customFormat="1" ht="18" customHeight="1">
      <c r="B48" s="36" t="s">
        <v>35</v>
      </c>
      <c r="C48" s="56"/>
      <c r="F48" s="56">
        <f>(COUNTIF(F$21:F$30,$B48))*4</f>
        <v>0</v>
      </c>
      <c r="G48" s="56">
        <f aca="true" t="shared" si="12" ref="G48:AB48">(COUNTIF(G$21:G$30,$B48))*4</f>
        <v>0</v>
      </c>
      <c r="H48" s="56">
        <f t="shared" si="12"/>
        <v>0</v>
      </c>
      <c r="I48" s="56">
        <f t="shared" si="12"/>
        <v>16</v>
      </c>
      <c r="J48" s="56">
        <f t="shared" si="12"/>
        <v>40</v>
      </c>
      <c r="K48" s="56">
        <f t="shared" si="12"/>
        <v>12</v>
      </c>
      <c r="L48" s="56">
        <f t="shared" si="12"/>
        <v>12</v>
      </c>
      <c r="M48" s="56">
        <f t="shared" si="12"/>
        <v>8</v>
      </c>
      <c r="N48" s="56">
        <f t="shared" si="12"/>
        <v>12</v>
      </c>
      <c r="O48" s="56">
        <f t="shared" si="12"/>
        <v>40</v>
      </c>
      <c r="P48" s="56">
        <f t="shared" si="12"/>
        <v>8</v>
      </c>
      <c r="Q48" s="56">
        <f t="shared" si="12"/>
        <v>8</v>
      </c>
      <c r="R48" s="56">
        <f t="shared" si="12"/>
        <v>0</v>
      </c>
      <c r="S48" s="56">
        <f t="shared" si="12"/>
        <v>40</v>
      </c>
      <c r="T48" s="56">
        <f t="shared" si="12"/>
        <v>12</v>
      </c>
      <c r="U48" s="56">
        <f t="shared" si="12"/>
        <v>16</v>
      </c>
      <c r="V48" s="56">
        <f t="shared" si="12"/>
        <v>12</v>
      </c>
      <c r="W48" s="56">
        <f t="shared" si="12"/>
        <v>20</v>
      </c>
      <c r="X48" s="56">
        <f t="shared" si="12"/>
        <v>20</v>
      </c>
      <c r="Y48" s="56">
        <f t="shared" si="12"/>
        <v>16</v>
      </c>
      <c r="Z48" s="56">
        <f t="shared" si="12"/>
        <v>16</v>
      </c>
      <c r="AA48" s="56">
        <f t="shared" si="12"/>
        <v>12</v>
      </c>
      <c r="AB48" s="56">
        <f t="shared" si="12"/>
        <v>0</v>
      </c>
      <c r="AC48" s="42"/>
      <c r="AD48" s="42"/>
      <c r="AE48" s="42"/>
      <c r="AF48" s="42"/>
      <c r="AG48" s="42"/>
      <c r="AH48" s="56"/>
      <c r="AI48" s="56"/>
      <c r="AJ48" s="56"/>
      <c r="AO48" s="1"/>
      <c r="AP48" s="1"/>
      <c r="AQ48" s="1"/>
      <c r="AR48" s="56"/>
      <c r="AS48" s="56"/>
      <c r="AT48" s="56"/>
      <c r="AU48" s="56"/>
      <c r="AV48" s="56"/>
    </row>
    <row r="49" spans="2:43" s="45" customFormat="1" ht="12">
      <c r="B49" s="44"/>
      <c r="C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O49" s="1"/>
      <c r="AP49" s="1"/>
      <c r="AQ49" s="1"/>
    </row>
    <row r="50" spans="2:28" s="154" customFormat="1" ht="19.5" customHeight="1">
      <c r="B50" s="153" t="s">
        <v>111</v>
      </c>
      <c r="C50" s="152"/>
      <c r="D50" s="152"/>
      <c r="E50" s="152"/>
      <c r="F50" s="152">
        <f>SUM(F45:F48)</f>
        <v>0</v>
      </c>
      <c r="G50" s="152">
        <f>SUM(G45:G48)</f>
        <v>0</v>
      </c>
      <c r="H50" s="152">
        <f>SUM(H45:H48)</f>
        <v>0</v>
      </c>
      <c r="I50" s="152">
        <f>SUM(I45:I48)</f>
        <v>26</v>
      </c>
      <c r="J50" s="152">
        <f aca="true" t="shared" si="13" ref="J50:AB50">SUM(J45:J48)</f>
        <v>40</v>
      </c>
      <c r="K50" s="152">
        <f t="shared" si="13"/>
        <v>48</v>
      </c>
      <c r="L50" s="152">
        <f t="shared" si="13"/>
        <v>58</v>
      </c>
      <c r="M50" s="152">
        <f t="shared" si="13"/>
        <v>54</v>
      </c>
      <c r="N50" s="152">
        <f t="shared" si="13"/>
        <v>48</v>
      </c>
      <c r="O50" s="152">
        <f t="shared" si="13"/>
        <v>40</v>
      </c>
      <c r="P50" s="152">
        <f t="shared" si="13"/>
        <v>44</v>
      </c>
      <c r="Q50" s="152">
        <f t="shared" si="13"/>
        <v>44</v>
      </c>
      <c r="R50" s="152">
        <f t="shared" si="13"/>
        <v>0</v>
      </c>
      <c r="S50" s="152">
        <f t="shared" si="13"/>
        <v>40</v>
      </c>
      <c r="T50" s="152">
        <f t="shared" si="13"/>
        <v>58</v>
      </c>
      <c r="U50" s="152">
        <f t="shared" si="13"/>
        <v>62</v>
      </c>
      <c r="V50" s="152">
        <f t="shared" si="13"/>
        <v>58</v>
      </c>
      <c r="W50" s="152">
        <f t="shared" si="13"/>
        <v>46</v>
      </c>
      <c r="X50" s="152">
        <f t="shared" si="13"/>
        <v>30</v>
      </c>
      <c r="Y50" s="152">
        <f t="shared" si="13"/>
        <v>26</v>
      </c>
      <c r="Z50" s="152">
        <f t="shared" si="13"/>
        <v>26</v>
      </c>
      <c r="AA50" s="152">
        <f t="shared" si="13"/>
        <v>22</v>
      </c>
      <c r="AB50" s="152">
        <f t="shared" si="13"/>
        <v>10</v>
      </c>
    </row>
    <row r="51" spans="2:43" s="45" customFormat="1" ht="32.25" customHeight="1">
      <c r="B51" s="44" t="s">
        <v>37</v>
      </c>
      <c r="C51" s="44"/>
      <c r="F51" s="152">
        <f aca="true" t="shared" si="14" ref="F51:AB51">SUM(F43:F48)</f>
        <v>0</v>
      </c>
      <c r="G51" s="152">
        <f t="shared" si="14"/>
        <v>0</v>
      </c>
      <c r="H51" s="152">
        <f t="shared" si="14"/>
        <v>0</v>
      </c>
      <c r="I51" s="152">
        <f>SUM(I43:I48)</f>
        <v>48</v>
      </c>
      <c r="J51" s="152">
        <f t="shared" si="14"/>
        <v>40</v>
      </c>
      <c r="K51" s="152">
        <f t="shared" si="14"/>
        <v>70</v>
      </c>
      <c r="L51" s="152">
        <f t="shared" si="14"/>
        <v>58</v>
      </c>
      <c r="M51" s="152">
        <f t="shared" si="14"/>
        <v>76</v>
      </c>
      <c r="N51" s="152">
        <f t="shared" si="14"/>
        <v>77</v>
      </c>
      <c r="O51" s="152">
        <f t="shared" si="14"/>
        <v>40</v>
      </c>
      <c r="P51" s="152">
        <f t="shared" si="14"/>
        <v>92</v>
      </c>
      <c r="Q51" s="152">
        <f t="shared" si="14"/>
        <v>103</v>
      </c>
      <c r="R51" s="152">
        <f t="shared" si="14"/>
        <v>0</v>
      </c>
      <c r="S51" s="152">
        <f t="shared" si="14"/>
        <v>40</v>
      </c>
      <c r="T51" s="152">
        <f t="shared" si="14"/>
        <v>95</v>
      </c>
      <c r="U51" s="152">
        <f t="shared" si="14"/>
        <v>99</v>
      </c>
      <c r="V51" s="152">
        <f t="shared" si="14"/>
        <v>95</v>
      </c>
      <c r="W51" s="152">
        <f t="shared" si="14"/>
        <v>83</v>
      </c>
      <c r="X51" s="152">
        <f t="shared" si="14"/>
        <v>67</v>
      </c>
      <c r="Y51" s="152">
        <f t="shared" si="14"/>
        <v>63</v>
      </c>
      <c r="Z51" s="152">
        <f t="shared" si="14"/>
        <v>63</v>
      </c>
      <c r="AA51" s="152">
        <f t="shared" si="14"/>
        <v>41</v>
      </c>
      <c r="AB51" s="152">
        <f t="shared" si="14"/>
        <v>10</v>
      </c>
      <c r="AO51" s="1"/>
      <c r="AP51" s="1"/>
      <c r="AQ51" s="1"/>
    </row>
    <row r="52" spans="2:3" s="45" customFormat="1" ht="12">
      <c r="B52" s="44"/>
      <c r="C52" s="44"/>
    </row>
    <row r="53" spans="2:3" s="45" customFormat="1" ht="12">
      <c r="B53" s="44"/>
      <c r="C53" s="44"/>
    </row>
    <row r="54" spans="2:3" s="45" customFormat="1" ht="12">
      <c r="B54" s="44"/>
      <c r="C54" s="44"/>
    </row>
    <row r="55" spans="2:3" s="45" customFormat="1" ht="12">
      <c r="B55" s="44"/>
      <c r="C55" s="44"/>
    </row>
    <row r="56" spans="2:3" s="45" customFormat="1" ht="12">
      <c r="B56" s="44"/>
      <c r="C56" s="44"/>
    </row>
  </sheetData>
  <sheetProtection/>
  <conditionalFormatting sqref="C37:C48 F37:AB48">
    <cfRule type="cellIs" priority="8" dxfId="5" operator="greaterThan" stopIfTrue="1">
      <formula>0</formula>
    </cfRule>
  </conditionalFormatting>
  <conditionalFormatting sqref="A50:C50 F50:AQ50 F51:AB51">
    <cfRule type="cellIs" priority="6" dxfId="6" operator="lessThan" stopIfTrue="1">
      <formula>40</formula>
    </cfRule>
    <cfRule type="cellIs" priority="7" dxfId="7" operator="greaterThan" stopIfTrue="1">
      <formula>60</formula>
    </cfRule>
  </conditionalFormatting>
  <conditionalFormatting sqref="A50:IV50">
    <cfRule type="cellIs" priority="3" dxfId="6" operator="lessThan" stopIfTrue="1">
      <formula>30</formula>
    </cfRule>
    <cfRule type="cellIs" priority="4" dxfId="7" operator="greaterThan" stopIfTrue="1">
      <formula>50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iscifoni</dc:creator>
  <cp:keywords/>
  <dc:description/>
  <cp:lastModifiedBy>SCFLRI76B58H501R</cp:lastModifiedBy>
  <cp:lastPrinted>2017-08-29T07:23:53Z</cp:lastPrinted>
  <dcterms:created xsi:type="dcterms:W3CDTF">2011-12-13T12:30:21Z</dcterms:created>
  <dcterms:modified xsi:type="dcterms:W3CDTF">2017-09-11T10:32:20Z</dcterms:modified>
  <cp:category/>
  <cp:version/>
  <cp:contentType/>
  <cp:contentStatus/>
</cp:coreProperties>
</file>